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5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4"/>
  </bookViews>
  <sheets>
    <sheet name="Instrucciones" sheetId="1" state="visible" r:id="rId3"/>
    <sheet name="Parámetros" sheetId="2" state="visible" r:id="rId4"/>
    <sheet name="Reservas" sheetId="3" state="visible" r:id="rId5"/>
    <sheet name="Gastos" sheetId="4" state="visible" r:id="rId6"/>
    <sheet name="Resumen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5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28" authorId="0">
      <text>
        <r>
          <rPr>
            <sz val="10"/>
            <rFont val="Arial"/>
            <family val="2"/>
          </rPr>
          <t xml:space="preserve">Escribe el porcentaje que crees que podrías pasar a directa (por ejemplo, 20 %).</t>
        </r>
      </text>
    </comment>
  </commentList>
</comments>
</file>

<file path=xl/sharedStrings.xml><?xml version="1.0" encoding="utf-8"?>
<sst xmlns="http://schemas.openxmlformats.org/spreadsheetml/2006/main" count="112" uniqueCount="97">
  <si>
    <t xml:space="preserve">Plantilla de cuentas de un piso turístico · Gatavia España</t>
  </si>
  <si>
    <t xml:space="preserve">Versión de octubre de 2026. Gratis para uso propio.</t>
  </si>
  <si>
    <t xml:space="preserve">Cómo usarla</t>
  </si>
  <si>
    <t xml:space="preserve">1. En «Parámetros», escribe el nombre de la vivienda, el año y la comisión de cada canal (celdas amarillas).</t>
  </si>
  <si>
    <t xml:space="preserve">2. En «Reservas», apunta cada reserva: fecha de entrada, fecha de salida, canal e importe bruto que paga el huésped.</t>
  </si>
  <si>
    <t xml:space="preserve">3. En «Gastos», apunta cada gasto con su fecha, concepto, categoría e importe.</t>
  </si>
  <si>
    <t xml:space="preserve">4. «Resumen» se calcula solo: ingresos, comisiones, gastos, resultado, ocupación, ADR y RevPAR de cada mes, y lo que pagas a cada canal.</t>
  </si>
  <si>
    <t xml:space="preserve">Leyenda</t>
  </si>
  <si>
    <t xml:space="preserve">Celdas con fondo amarillo y texto azul: datos que escribes tú.</t>
  </si>
  <si>
    <t xml:space="preserve">Celdas en negro: fórmulas, no las edites.</t>
  </si>
  <si>
    <t xml:space="preserve">Las filas marcadas como «Ejemplo» muestran el formato. Bórralas o sobrescríbelas con tus datos.</t>
  </si>
  <si>
    <t xml:space="preserve">Supuestos</t>
  </si>
  <si>
    <t xml:space="preserve">· Cada reserva se cuenta en el mes y el año de su fecha de entrada.</t>
  </si>
  <si>
    <t xml:space="preserve">· La comisión de cada canal es un porcentaje del importe bruto. Comprueba la tuya en el desglose de cada reserva: Airbnb cobra un 3 % (tarifa dividida) o un 15,5 % (tarifa única); Booking.com, de media un 15 %, con un rango del 10 % al 25 %.</t>
  </si>
  <si>
    <t xml:space="preserve">· En las reservas directas solo se cuenta la tarifa del pago con tarjeta (por defecto, Stripe con tarjetas europeas estándar: 1,5 % + 0,25 € por pago).</t>
  </si>
  <si>
    <t xml:space="preserve">· No incluye impuestos sobre el beneficio ni amortizaciones. Consulta tu caso con tu gestor.</t>
  </si>
  <si>
    <t xml:space="preserve">¿Quieres que esto se haga solo?</t>
  </si>
  <si>
    <t xml:space="preserve">Gatavia junta automáticamente las reservas de Airbnb, Booking.com y tu PMS, y te da motor de reservas para tu web sin comisión. Gratis hasta 5 viviendas: https://gatavia.es/gatavia-app/</t>
  </si>
  <si>
    <t xml:space="preserve">Parámetros</t>
  </si>
  <si>
    <t xml:space="preserve">Nombre de la vivienda</t>
  </si>
  <si>
    <t xml:space="preserve">Mi piso turístico</t>
  </si>
  <si>
    <t xml:space="preserve">Año del resumen</t>
  </si>
  <si>
    <t xml:space="preserve">Canal</t>
  </si>
  <si>
    <t xml:space="preserve">Comisión (% del bruto)</t>
  </si>
  <si>
    <t xml:space="preserve">Fijo por reserva (€)</t>
  </si>
  <si>
    <t xml:space="preserve">Nota</t>
  </si>
  <si>
    <t xml:space="preserve">Airbnb</t>
  </si>
  <si>
    <t xml:space="preserve">Tarifa única. Si estás en tarifa dividida, pon 3 %.</t>
  </si>
  <si>
    <t xml:space="preserve">Booking.com</t>
  </si>
  <si>
    <t xml:space="preserve">Media orientativa; mira tu contrato (10 %–25 %).</t>
  </si>
  <si>
    <t xml:space="preserve">Directa (web propia / Gatavia)</t>
  </si>
  <si>
    <t xml:space="preserve">Sin comisión de plataforma. Solo tarifa de Stripe, tarjeta europea estándar.</t>
  </si>
  <si>
    <t xml:space="preserve">Vrbo</t>
  </si>
  <si>
    <t xml:space="preserve">5 % de comisión + 3 % de procesamiento de pagos.</t>
  </si>
  <si>
    <t xml:space="preserve">Otro canal</t>
  </si>
  <si>
    <t xml:space="preserve">Escribe la comisión si usas otro canal.</t>
  </si>
  <si>
    <t xml:space="preserve">Fuentes: Airbnb (tarifas de servicio), Holidu (comisiones de portales 2026), Quipu (comisiones de Stripe en España, ene. 2026).</t>
  </si>
  <si>
    <t xml:space="preserve">Fecha de entrada</t>
  </si>
  <si>
    <t xml:space="preserve">Fecha de salida</t>
  </si>
  <si>
    <t xml:space="preserve">Importe bruto (€)</t>
  </si>
  <si>
    <t xml:space="preserve">Noches</t>
  </si>
  <si>
    <t xml:space="preserve">Año</t>
  </si>
  <si>
    <t xml:space="preserve">Mes</t>
  </si>
  <si>
    <t xml:space="preserve">Comisión (%)</t>
  </si>
  <si>
    <t xml:space="preserve">Comisión (€)</t>
  </si>
  <si>
    <t xml:space="preserve">Ingreso neto (€)</t>
  </si>
  <si>
    <t xml:space="preserve">Ejemplo</t>
  </si>
  <si>
    <t xml:space="preserve">Fecha</t>
  </si>
  <si>
    <t xml:space="preserve">Concepto</t>
  </si>
  <si>
    <t xml:space="preserve">Categoría</t>
  </si>
  <si>
    <t xml:space="preserve">Importe (€)</t>
  </si>
  <si>
    <t xml:space="preserve">Categorías</t>
  </si>
  <si>
    <t xml:space="preserve">Ejemplo: limpieza salida</t>
  </si>
  <si>
    <t xml:space="preserve">Limpieza</t>
  </si>
  <si>
    <t xml:space="preserve">Ejemplo: luz julio</t>
  </si>
  <si>
    <t xml:space="preserve">Suministros</t>
  </si>
  <si>
    <t xml:space="preserve">Lavandería</t>
  </si>
  <si>
    <t xml:space="preserve">Mantenimiento y reparaciones</t>
  </si>
  <si>
    <t xml:space="preserve">Comunidad</t>
  </si>
  <si>
    <t xml:space="preserve">IBI y tasas</t>
  </si>
  <si>
    <t xml:space="preserve">Seguro</t>
  </si>
  <si>
    <t xml:space="preserve">Internet y TV</t>
  </si>
  <si>
    <t xml:space="preserve">Reposiciones</t>
  </si>
  <si>
    <t xml:space="preserve">Gestora</t>
  </si>
  <si>
    <t xml:space="preserve">Otros</t>
  </si>
  <si>
    <t xml:space="preserve">Noches disponibles</t>
  </si>
  <si>
    <t xml:space="preserve">Noches vendidas</t>
  </si>
  <si>
    <t xml:space="preserve">Ocupación</t>
  </si>
  <si>
    <t xml:space="preserve">Ingresos brutos (€)</t>
  </si>
  <si>
    <t xml:space="preserve">Comisiones (€)</t>
  </si>
  <si>
    <t xml:space="preserve">Ingresos netos (€)</t>
  </si>
  <si>
    <t xml:space="preserve">Gastos (€)</t>
  </si>
  <si>
    <t xml:space="preserve">Resultado (€)</t>
  </si>
  <si>
    <t xml:space="preserve">ADR (€/noche)</t>
  </si>
  <si>
    <t xml:space="preserve">RevPAR (€)</t>
  </si>
  <si>
    <t xml:space="preserve">Enero</t>
  </si>
  <si>
    <t xml:space="preserve">Febrero</t>
  </si>
  <si>
    <t xml:space="preserve">Marzo</t>
  </si>
  <si>
    <t xml:space="preserve">Abril</t>
  </si>
  <si>
    <t xml:space="preserve">Mayo</t>
  </si>
  <si>
    <t xml:space="preserve">Junio</t>
  </si>
  <si>
    <t xml:space="preserve">Julio</t>
  </si>
  <si>
    <t xml:space="preserve">Agosto</t>
  </si>
  <si>
    <t xml:space="preserve">Septiembre</t>
  </si>
  <si>
    <t xml:space="preserve">Octubre</t>
  </si>
  <si>
    <t xml:space="preserve">Noviembre</t>
  </si>
  <si>
    <t xml:space="preserve">Diciembre</t>
  </si>
  <si>
    <t xml:space="preserve">Total año</t>
  </si>
  <si>
    <t xml:space="preserve">La reserva se cuenta en el mes de su fecha de entrada. ADR = ingresos brutos / noches vendidas. RevPAR = ingresos brutos / noches disponibles.</t>
  </si>
  <si>
    <t xml:space="preserve">% de los ingresos</t>
  </si>
  <si>
    <t xml:space="preserve">Comisión media</t>
  </si>
  <si>
    <t xml:space="preserve">¿Cuánto te ahorrarías con reservas directas?</t>
  </si>
  <si>
    <t xml:space="preserve">% de las reservas de plataformas que pasarían a ser directas</t>
  </si>
  <si>
    <t xml:space="preserve">Comisiones de plataformas que dejarías de pagar (€)</t>
  </si>
  <si>
    <t xml:space="preserve">Tarifa de pago con tarjeta de esas reservas (€, aprox.)</t>
  </si>
  <si>
    <t xml:space="preserve">Ahorro neto estimado al año (€)</t>
  </si>
  <si>
    <t xml:space="preserve">Aproximado: no incluye el fijo por pago ni la cuota de tu motor de reservas, si tiene. Con Gatavia el motor es gratis hasta 5 viviendas.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</si>
</sst>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%;\-0.0%;\-"/>
    <numFmt numFmtId="166" formatCode="#,##0.00&quot; €&quot;;\-#,##0.00&quot; €&quot;;\-"/>
    <numFmt numFmtId="167" formatCode="dd/mm/yyyy"/>
    <numFmt numFmtId="168" formatCode="0;\-0;\-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7D1730"/>
      <name val="Arial"/>
      <family val="0"/>
      <charset val="1"/>
    </font>
    <font>
      <sz val="11"/>
      <name val="Arial"/>
      <family val="0"/>
      <charset val="1"/>
    </font>
    <font>
      <b val="true"/>
      <sz val="11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i val="true"/>
      <sz val="9"/>
      <name val="Arial"/>
      <family val="0"/>
      <charset val="1"/>
    </font>
    <font>
      <sz val="11"/>
      <color rgb="FF008000"/>
      <name val="Arial"/>
      <family val="0"/>
      <charset val="1"/>
    </font>
    <font>
      <b val="true"/>
      <sz val="12"/>
      <color rgb="FF7D1730"/>
      <name val="Arial"/>
      <family val="0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7D1730"/>
        <bgColor rgb="FF800000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E0D0D4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7D173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E0D0D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5.xml.rels><?xml version="1.0" encoding="UTF-8"?>
<Relationships xmlns="http://schemas.openxmlformats.org/package/2006/relationships"><Relationship Id="rId1" Type="http://schemas.openxmlformats.org/officeDocument/2006/relationships/comments" Target="../comments5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2"/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2" t="s">
        <v>3</v>
      </c>
    </row>
    <row r="6" customFormat="false" ht="26.85" hidden="false" customHeight="false" outlineLevel="0" collapsed="false">
      <c r="A6" s="2" t="s">
        <v>4</v>
      </c>
    </row>
    <row r="7" customFormat="false" ht="15" hidden="false" customHeight="false" outlineLevel="0" collapsed="false">
      <c r="A7" s="2" t="s">
        <v>5</v>
      </c>
    </row>
    <row r="8" customFormat="false" ht="26.85" hidden="false" customHeight="false" outlineLevel="0" collapsed="false">
      <c r="A8" s="2" t="s">
        <v>6</v>
      </c>
    </row>
    <row r="9" customFormat="false" ht="15" hidden="false" customHeight="false" outlineLevel="0" collapsed="false">
      <c r="A9" s="2"/>
    </row>
    <row r="10" customFormat="false" ht="15" hidden="false" customHeight="false" outlineLevel="0" collapsed="false">
      <c r="A10" s="3" t="s">
        <v>7</v>
      </c>
    </row>
    <row r="11" customFormat="false" ht="15" hidden="false" customHeight="false" outlineLevel="0" collapsed="false">
      <c r="A11" s="2" t="s">
        <v>8</v>
      </c>
    </row>
    <row r="12" customFormat="false" ht="15" hidden="false" customHeight="false" outlineLevel="0" collapsed="false">
      <c r="A12" s="2" t="s">
        <v>9</v>
      </c>
    </row>
    <row r="13" customFormat="false" ht="15" hidden="false" customHeight="false" outlineLevel="0" collapsed="false">
      <c r="A13" s="2" t="s">
        <v>10</v>
      </c>
    </row>
    <row r="14" customFormat="false" ht="15" hidden="false" customHeight="false" outlineLevel="0" collapsed="false">
      <c r="A14" s="2"/>
    </row>
    <row r="15" customFormat="false" ht="15" hidden="false" customHeight="false" outlineLevel="0" collapsed="false">
      <c r="A15" s="3" t="s">
        <v>11</v>
      </c>
    </row>
    <row r="16" customFormat="false" ht="15" hidden="false" customHeight="false" outlineLevel="0" collapsed="false">
      <c r="A16" s="2" t="s">
        <v>12</v>
      </c>
    </row>
    <row r="17" customFormat="false" ht="39.55" hidden="false" customHeight="false" outlineLevel="0" collapsed="false">
      <c r="A17" s="2" t="s">
        <v>13</v>
      </c>
    </row>
    <row r="18" customFormat="false" ht="26.85" hidden="false" customHeight="false" outlineLevel="0" collapsed="false">
      <c r="A18" s="2" t="s">
        <v>14</v>
      </c>
    </row>
    <row r="19" customFormat="false" ht="15" hidden="false" customHeight="false" outlineLevel="0" collapsed="false">
      <c r="A19" s="2" t="s">
        <v>15</v>
      </c>
    </row>
    <row r="20" customFormat="false" ht="15" hidden="false" customHeight="false" outlineLevel="0" collapsed="false">
      <c r="A20" s="2"/>
    </row>
    <row r="21" customFormat="false" ht="15" hidden="false" customHeight="false" outlineLevel="0" collapsed="false">
      <c r="A21" s="3" t="s">
        <v>16</v>
      </c>
    </row>
    <row r="22" customFormat="false" ht="26.85" hidden="false" customHeight="false" outlineLevel="0" collapsed="false">
      <c r="A22" s="2" t="s">
        <v>17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8"/>
    <col collapsed="false" customWidth="true" hidden="false" outlineLevel="0" max="2" min="2" style="0" width="18"/>
    <col collapsed="false" customWidth="true" hidden="false" outlineLevel="0" max="3" min="3" style="0" width="16"/>
    <col collapsed="false" customWidth="true" hidden="false" outlineLevel="0" max="4" min="4" style="0" width="60"/>
  </cols>
  <sheetData>
    <row r="1" customFormat="false" ht="19.7" hidden="false" customHeight="false" outlineLevel="0" collapsed="false">
      <c r="A1" s="4" t="s">
        <v>18</v>
      </c>
    </row>
    <row r="3" customFormat="false" ht="15" hidden="false" customHeight="false" outlineLevel="0" collapsed="false">
      <c r="A3" s="5" t="s">
        <v>19</v>
      </c>
      <c r="B3" s="6" t="s">
        <v>20</v>
      </c>
    </row>
    <row r="4" customFormat="false" ht="15" hidden="false" customHeight="false" outlineLevel="0" collapsed="false">
      <c r="A4" s="5" t="s">
        <v>21</v>
      </c>
      <c r="B4" s="6" t="n">
        <v>2026</v>
      </c>
    </row>
    <row r="6" customFormat="false" ht="31.5" hidden="false" customHeight="true" outlineLevel="0" collapsed="false">
      <c r="A6" s="7" t="s">
        <v>22</v>
      </c>
      <c r="B6" s="7" t="s">
        <v>23</v>
      </c>
      <c r="C6" s="7" t="s">
        <v>24</v>
      </c>
      <c r="D6" s="7" t="s">
        <v>25</v>
      </c>
    </row>
    <row r="7" customFormat="false" ht="15" hidden="false" customHeight="false" outlineLevel="0" collapsed="false">
      <c r="A7" s="6" t="s">
        <v>26</v>
      </c>
      <c r="B7" s="8" t="n">
        <v>0.155</v>
      </c>
      <c r="C7" s="9" t="n">
        <v>0</v>
      </c>
      <c r="D7" s="5" t="s">
        <v>27</v>
      </c>
    </row>
    <row r="8" customFormat="false" ht="15" hidden="false" customHeight="false" outlineLevel="0" collapsed="false">
      <c r="A8" s="6" t="s">
        <v>28</v>
      </c>
      <c r="B8" s="8" t="n">
        <v>0.15</v>
      </c>
      <c r="C8" s="9" t="n">
        <v>0</v>
      </c>
      <c r="D8" s="5" t="s">
        <v>29</v>
      </c>
    </row>
    <row r="9" customFormat="false" ht="15" hidden="false" customHeight="false" outlineLevel="0" collapsed="false">
      <c r="A9" s="6" t="s">
        <v>30</v>
      </c>
      <c r="B9" s="8" t="n">
        <v>0.015</v>
      </c>
      <c r="C9" s="9" t="n">
        <v>0.25</v>
      </c>
      <c r="D9" s="5" t="s">
        <v>31</v>
      </c>
    </row>
    <row r="10" customFormat="false" ht="15" hidden="false" customHeight="false" outlineLevel="0" collapsed="false">
      <c r="A10" s="6" t="s">
        <v>32</v>
      </c>
      <c r="B10" s="8" t="n">
        <v>0.08</v>
      </c>
      <c r="C10" s="9" t="n">
        <v>0</v>
      </c>
      <c r="D10" s="5" t="s">
        <v>33</v>
      </c>
    </row>
    <row r="11" customFormat="false" ht="15" hidden="false" customHeight="false" outlineLevel="0" collapsed="false">
      <c r="A11" s="6" t="s">
        <v>34</v>
      </c>
      <c r="B11" s="8" t="n">
        <v>0</v>
      </c>
      <c r="C11" s="9" t="n">
        <v>0</v>
      </c>
      <c r="D11" s="5" t="s">
        <v>35</v>
      </c>
    </row>
    <row r="13" customFormat="false" ht="15" hidden="false" customHeight="false" outlineLevel="0" collapsed="false">
      <c r="A13" s="10" t="s">
        <v>36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3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14"/>
    <col collapsed="false" customWidth="true" hidden="false" outlineLevel="0" max="3" min="3" style="0" width="28"/>
    <col collapsed="false" customWidth="true" hidden="false" outlineLevel="0" max="4" min="4" style="0" width="16"/>
    <col collapsed="false" customWidth="true" hidden="false" outlineLevel="0" max="5" min="5" style="0" width="22"/>
    <col collapsed="false" customWidth="true" hidden="false" outlineLevel="0" max="6" min="6" style="0" width="9"/>
    <col collapsed="false" customWidth="true" hidden="false" outlineLevel="0" max="7" min="7" style="0" width="8"/>
    <col collapsed="false" customWidth="true" hidden="false" outlineLevel="0" max="8" min="8" style="0" width="7"/>
    <col collapsed="false" customWidth="true" hidden="false" outlineLevel="0" max="9" min="9" style="0" width="13"/>
    <col collapsed="false" customWidth="true" hidden="false" outlineLevel="0" max="10" min="10" style="0" width="14"/>
    <col collapsed="false" customWidth="true" hidden="false" outlineLevel="0" max="11" min="11" style="0" width="16"/>
  </cols>
  <sheetData>
    <row r="1" customFormat="false" ht="31.5" hidden="false" customHeight="true" outlineLevel="0" collapsed="false">
      <c r="A1" s="7" t="s">
        <v>37</v>
      </c>
      <c r="B1" s="7" t="s">
        <v>38</v>
      </c>
      <c r="C1" s="7" t="s">
        <v>22</v>
      </c>
      <c r="D1" s="7" t="s">
        <v>39</v>
      </c>
      <c r="E1" s="7" t="s">
        <v>25</v>
      </c>
      <c r="F1" s="7" t="s">
        <v>40</v>
      </c>
      <c r="G1" s="7" t="s">
        <v>41</v>
      </c>
      <c r="H1" s="7" t="s">
        <v>42</v>
      </c>
      <c r="I1" s="7" t="s">
        <v>43</v>
      </c>
      <c r="J1" s="7" t="s">
        <v>44</v>
      </c>
      <c r="K1" s="7" t="s">
        <v>45</v>
      </c>
    </row>
    <row r="2" customFormat="false" ht="15" hidden="false" customHeight="false" outlineLevel="0" collapsed="false">
      <c r="A2" s="11" t="n">
        <v>46206</v>
      </c>
      <c r="B2" s="11" t="n">
        <v>46211</v>
      </c>
      <c r="C2" s="6" t="s">
        <v>26</v>
      </c>
      <c r="D2" s="9" t="n">
        <v>620</v>
      </c>
      <c r="E2" s="6" t="s">
        <v>46</v>
      </c>
      <c r="F2" s="5" t="n">
        <f aca="false">IF(OR(A2="",B2=""),"",B2-A2)</f>
        <v>5</v>
      </c>
      <c r="G2" s="5" t="n">
        <f aca="false">IF(A2="","",YEAR(A2))</f>
        <v>2026</v>
      </c>
      <c r="H2" s="5" t="n">
        <f aca="false">IF(A2="","",MONTH(A2))</f>
        <v>7</v>
      </c>
      <c r="I2" s="12" t="n">
        <f aca="false">IF(C2="","",IFERROR(INDEX(Parámetros!$B$7:$B$11,MATCH(C2,Parámetros!$A$7:$A$11,0)),0))</f>
        <v>0.155</v>
      </c>
      <c r="J2" s="13" t="n">
        <f aca="false">IF(OR(C2="",D2=""),"",D2*I2+IFERROR(INDEX(Parámetros!$C$7:$C$11,MATCH(C2,Parámetros!$A$7:$A$11,0)),0))</f>
        <v>96.1</v>
      </c>
      <c r="K2" s="13" t="n">
        <f aca="false">IF(D2="","",D2-N(J2))</f>
        <v>523.9</v>
      </c>
    </row>
    <row r="3" customFormat="false" ht="15" hidden="false" customHeight="false" outlineLevel="0" collapsed="false">
      <c r="A3" s="11" t="n">
        <v>46215</v>
      </c>
      <c r="B3" s="11" t="n">
        <v>46218</v>
      </c>
      <c r="C3" s="6" t="s">
        <v>28</v>
      </c>
      <c r="D3" s="9" t="n">
        <v>390</v>
      </c>
      <c r="E3" s="6" t="s">
        <v>46</v>
      </c>
      <c r="F3" s="5" t="n">
        <f aca="false">IF(OR(A3="",B3=""),"",B3-A3)</f>
        <v>3</v>
      </c>
      <c r="G3" s="5" t="n">
        <f aca="false">IF(A3="","",YEAR(A3))</f>
        <v>2026</v>
      </c>
      <c r="H3" s="5" t="n">
        <f aca="false">IF(A3="","",MONTH(A3))</f>
        <v>7</v>
      </c>
      <c r="I3" s="12" t="n">
        <f aca="false">IF(C3="","",IFERROR(INDEX(Parámetros!$B$7:$B$11,MATCH(C3,Parámetros!$A$7:$A$11,0)),0))</f>
        <v>0.15</v>
      </c>
      <c r="J3" s="13" t="n">
        <f aca="false">IF(OR(C3="",D3=""),"",D3*I3+IFERROR(INDEX(Parámetros!$C$7:$C$11,MATCH(C3,Parámetros!$A$7:$A$11,0)),0))</f>
        <v>58.5</v>
      </c>
      <c r="K3" s="13" t="n">
        <f aca="false">IF(D3="","",D3-N(J3))</f>
        <v>331.5</v>
      </c>
    </row>
    <row r="4" customFormat="false" ht="15" hidden="false" customHeight="false" outlineLevel="0" collapsed="false">
      <c r="A4" s="11" t="n">
        <v>46223</v>
      </c>
      <c r="B4" s="11" t="n">
        <v>46230</v>
      </c>
      <c r="C4" s="6" t="s">
        <v>30</v>
      </c>
      <c r="D4" s="9" t="n">
        <v>840</v>
      </c>
      <c r="E4" s="6" t="s">
        <v>46</v>
      </c>
      <c r="F4" s="5" t="n">
        <f aca="false">IF(OR(A4="",B4=""),"",B4-A4)</f>
        <v>7</v>
      </c>
      <c r="G4" s="5" t="n">
        <f aca="false">IF(A4="","",YEAR(A4))</f>
        <v>2026</v>
      </c>
      <c r="H4" s="5" t="n">
        <f aca="false">IF(A4="","",MONTH(A4))</f>
        <v>7</v>
      </c>
      <c r="I4" s="12" t="n">
        <f aca="false">IF(C4="","",IFERROR(INDEX(Parámetros!$B$7:$B$11,MATCH(C4,Parámetros!$A$7:$A$11,0)),0))</f>
        <v>0.015</v>
      </c>
      <c r="J4" s="13" t="n">
        <f aca="false">IF(OR(C4="",D4=""),"",D4*I4+IFERROR(INDEX(Parámetros!$C$7:$C$11,MATCH(C4,Parámetros!$A$7:$A$11,0)),0))</f>
        <v>12.85</v>
      </c>
      <c r="K4" s="13" t="n">
        <f aca="false">IF(D4="","",D4-N(J4))</f>
        <v>827.15</v>
      </c>
    </row>
    <row r="5" customFormat="false" ht="15" hidden="false" customHeight="false" outlineLevel="0" collapsed="false">
      <c r="A5" s="11"/>
      <c r="B5" s="11"/>
      <c r="C5" s="6"/>
      <c r="D5" s="9"/>
      <c r="E5" s="6"/>
      <c r="F5" s="5" t="str">
        <f aca="false">IF(OR(A5="",B5=""),"",B5-A5)</f>
        <v/>
      </c>
      <c r="G5" s="5" t="str">
        <f aca="false">IF(A5="","",YEAR(A5))</f>
        <v/>
      </c>
      <c r="H5" s="5" t="str">
        <f aca="false">IF(A5="","",MONTH(A5))</f>
        <v/>
      </c>
      <c r="I5" s="12" t="str">
        <f aca="false">IF(C5="","",IFERROR(INDEX(Parámetros!$B$7:$B$11,MATCH(C5,Parámetros!$A$7:$A$11,0)),0))</f>
        <v/>
      </c>
      <c r="J5" s="13" t="str">
        <f aca="false">IF(OR(C5="",D5=""),"",D5*I5+IFERROR(INDEX(Parámetros!$C$7:$C$11,MATCH(C5,Parámetros!$A$7:$A$11,0)),0))</f>
        <v/>
      </c>
      <c r="K5" s="13" t="str">
        <f aca="false">IF(D5="","",D5-N(J5))</f>
        <v/>
      </c>
    </row>
    <row r="6" customFormat="false" ht="15" hidden="false" customHeight="false" outlineLevel="0" collapsed="false">
      <c r="A6" s="11"/>
      <c r="B6" s="11"/>
      <c r="C6" s="6"/>
      <c r="D6" s="9"/>
      <c r="E6" s="6"/>
      <c r="F6" s="5" t="str">
        <f aca="false">IF(OR(A6="",B6=""),"",B6-A6)</f>
        <v/>
      </c>
      <c r="G6" s="5" t="str">
        <f aca="false">IF(A6="","",YEAR(A6))</f>
        <v/>
      </c>
      <c r="H6" s="5" t="str">
        <f aca="false">IF(A6="","",MONTH(A6))</f>
        <v/>
      </c>
      <c r="I6" s="12" t="str">
        <f aca="false">IF(C6="","",IFERROR(INDEX(Parámetros!$B$7:$B$11,MATCH(C6,Parámetros!$A$7:$A$11,0)),0))</f>
        <v/>
      </c>
      <c r="J6" s="13" t="str">
        <f aca="false">IF(OR(C6="",D6=""),"",D6*I6+IFERROR(INDEX(Parámetros!$C$7:$C$11,MATCH(C6,Parámetros!$A$7:$A$11,0)),0))</f>
        <v/>
      </c>
      <c r="K6" s="13" t="str">
        <f aca="false">IF(D6="","",D6-N(J6))</f>
        <v/>
      </c>
    </row>
    <row r="7" customFormat="false" ht="15" hidden="false" customHeight="false" outlineLevel="0" collapsed="false">
      <c r="A7" s="11"/>
      <c r="B7" s="11"/>
      <c r="C7" s="6"/>
      <c r="D7" s="9"/>
      <c r="E7" s="6"/>
      <c r="F7" s="5" t="str">
        <f aca="false">IF(OR(A7="",B7=""),"",B7-A7)</f>
        <v/>
      </c>
      <c r="G7" s="5" t="str">
        <f aca="false">IF(A7="","",YEAR(A7))</f>
        <v/>
      </c>
      <c r="H7" s="5" t="str">
        <f aca="false">IF(A7="","",MONTH(A7))</f>
        <v/>
      </c>
      <c r="I7" s="12" t="str">
        <f aca="false">IF(C7="","",IFERROR(INDEX(Parámetros!$B$7:$B$11,MATCH(C7,Parámetros!$A$7:$A$11,0)),0))</f>
        <v/>
      </c>
      <c r="J7" s="13" t="str">
        <f aca="false">IF(OR(C7="",D7=""),"",D7*I7+IFERROR(INDEX(Parámetros!$C$7:$C$11,MATCH(C7,Parámetros!$A$7:$A$11,0)),0))</f>
        <v/>
      </c>
      <c r="K7" s="13" t="str">
        <f aca="false">IF(D7="","",D7-N(J7))</f>
        <v/>
      </c>
    </row>
    <row r="8" customFormat="false" ht="15" hidden="false" customHeight="false" outlineLevel="0" collapsed="false">
      <c r="A8" s="11"/>
      <c r="B8" s="11"/>
      <c r="C8" s="6"/>
      <c r="D8" s="9"/>
      <c r="E8" s="6"/>
      <c r="F8" s="5" t="str">
        <f aca="false">IF(OR(A8="",B8=""),"",B8-A8)</f>
        <v/>
      </c>
      <c r="G8" s="5" t="str">
        <f aca="false">IF(A8="","",YEAR(A8))</f>
        <v/>
      </c>
      <c r="H8" s="5" t="str">
        <f aca="false">IF(A8="","",MONTH(A8))</f>
        <v/>
      </c>
      <c r="I8" s="12" t="str">
        <f aca="false">IF(C8="","",IFERROR(INDEX(Parámetros!$B$7:$B$11,MATCH(C8,Parámetros!$A$7:$A$11,0)),0))</f>
        <v/>
      </c>
      <c r="J8" s="13" t="str">
        <f aca="false">IF(OR(C8="",D8=""),"",D8*I8+IFERROR(INDEX(Parámetros!$C$7:$C$11,MATCH(C8,Parámetros!$A$7:$A$11,0)),0))</f>
        <v/>
      </c>
      <c r="K8" s="13" t="str">
        <f aca="false">IF(D8="","",D8-N(J8))</f>
        <v/>
      </c>
    </row>
    <row r="9" customFormat="false" ht="15" hidden="false" customHeight="false" outlineLevel="0" collapsed="false">
      <c r="A9" s="11"/>
      <c r="B9" s="11"/>
      <c r="C9" s="6"/>
      <c r="D9" s="9"/>
      <c r="E9" s="6"/>
      <c r="F9" s="5" t="str">
        <f aca="false">IF(OR(A9="",B9=""),"",B9-A9)</f>
        <v/>
      </c>
      <c r="G9" s="5" t="str">
        <f aca="false">IF(A9="","",YEAR(A9))</f>
        <v/>
      </c>
      <c r="H9" s="5" t="str">
        <f aca="false">IF(A9="","",MONTH(A9))</f>
        <v/>
      </c>
      <c r="I9" s="12" t="str">
        <f aca="false">IF(C9="","",IFERROR(INDEX(Parámetros!$B$7:$B$11,MATCH(C9,Parámetros!$A$7:$A$11,0)),0))</f>
        <v/>
      </c>
      <c r="J9" s="13" t="str">
        <f aca="false">IF(OR(C9="",D9=""),"",D9*I9+IFERROR(INDEX(Parámetros!$C$7:$C$11,MATCH(C9,Parámetros!$A$7:$A$11,0)),0))</f>
        <v/>
      </c>
      <c r="K9" s="13" t="str">
        <f aca="false">IF(D9="","",D9-N(J9))</f>
        <v/>
      </c>
    </row>
    <row r="10" customFormat="false" ht="15" hidden="false" customHeight="false" outlineLevel="0" collapsed="false">
      <c r="A10" s="11"/>
      <c r="B10" s="11"/>
      <c r="C10" s="6"/>
      <c r="D10" s="9"/>
      <c r="E10" s="6"/>
      <c r="F10" s="5" t="str">
        <f aca="false">IF(OR(A10="",B10=""),"",B10-A10)</f>
        <v/>
      </c>
      <c r="G10" s="5" t="str">
        <f aca="false">IF(A10="","",YEAR(A10))</f>
        <v/>
      </c>
      <c r="H10" s="5" t="str">
        <f aca="false">IF(A10="","",MONTH(A10))</f>
        <v/>
      </c>
      <c r="I10" s="12" t="str">
        <f aca="false">IF(C10="","",IFERROR(INDEX(Parámetros!$B$7:$B$11,MATCH(C10,Parámetros!$A$7:$A$11,0)),0))</f>
        <v/>
      </c>
      <c r="J10" s="13" t="str">
        <f aca="false">IF(OR(C10="",D10=""),"",D10*I10+IFERROR(INDEX(Parámetros!$C$7:$C$11,MATCH(C10,Parámetros!$A$7:$A$11,0)),0))</f>
        <v/>
      </c>
      <c r="K10" s="13" t="str">
        <f aca="false">IF(D10="","",D10-N(J10))</f>
        <v/>
      </c>
    </row>
    <row r="11" customFormat="false" ht="15" hidden="false" customHeight="false" outlineLevel="0" collapsed="false">
      <c r="A11" s="11"/>
      <c r="B11" s="11"/>
      <c r="C11" s="6"/>
      <c r="D11" s="9"/>
      <c r="E11" s="6"/>
      <c r="F11" s="5" t="str">
        <f aca="false">IF(OR(A11="",B11=""),"",B11-A11)</f>
        <v/>
      </c>
      <c r="G11" s="5" t="str">
        <f aca="false">IF(A11="","",YEAR(A11))</f>
        <v/>
      </c>
      <c r="H11" s="5" t="str">
        <f aca="false">IF(A11="","",MONTH(A11))</f>
        <v/>
      </c>
      <c r="I11" s="12" t="str">
        <f aca="false">IF(C11="","",IFERROR(INDEX(Parámetros!$B$7:$B$11,MATCH(C11,Parámetros!$A$7:$A$11,0)),0))</f>
        <v/>
      </c>
      <c r="J11" s="13" t="str">
        <f aca="false">IF(OR(C11="",D11=""),"",D11*I11+IFERROR(INDEX(Parámetros!$C$7:$C$11,MATCH(C11,Parámetros!$A$7:$A$11,0)),0))</f>
        <v/>
      </c>
      <c r="K11" s="13" t="str">
        <f aca="false">IF(D11="","",D11-N(J11))</f>
        <v/>
      </c>
    </row>
    <row r="12" customFormat="false" ht="15" hidden="false" customHeight="false" outlineLevel="0" collapsed="false">
      <c r="A12" s="11"/>
      <c r="B12" s="11"/>
      <c r="C12" s="6"/>
      <c r="D12" s="9"/>
      <c r="E12" s="6"/>
      <c r="F12" s="5" t="str">
        <f aca="false">IF(OR(A12="",B12=""),"",B12-A12)</f>
        <v/>
      </c>
      <c r="G12" s="5" t="str">
        <f aca="false">IF(A12="","",YEAR(A12))</f>
        <v/>
      </c>
      <c r="H12" s="5" t="str">
        <f aca="false">IF(A12="","",MONTH(A12))</f>
        <v/>
      </c>
      <c r="I12" s="12" t="str">
        <f aca="false">IF(C12="","",IFERROR(INDEX(Parámetros!$B$7:$B$11,MATCH(C12,Parámetros!$A$7:$A$11,0)),0))</f>
        <v/>
      </c>
      <c r="J12" s="13" t="str">
        <f aca="false">IF(OR(C12="",D12=""),"",D12*I12+IFERROR(INDEX(Parámetros!$C$7:$C$11,MATCH(C12,Parámetros!$A$7:$A$11,0)),0))</f>
        <v/>
      </c>
      <c r="K12" s="13" t="str">
        <f aca="false">IF(D12="","",D12-N(J12))</f>
        <v/>
      </c>
    </row>
    <row r="13" customFormat="false" ht="15" hidden="false" customHeight="false" outlineLevel="0" collapsed="false">
      <c r="A13" s="11"/>
      <c r="B13" s="11"/>
      <c r="C13" s="6"/>
      <c r="D13" s="9"/>
      <c r="E13" s="6"/>
      <c r="F13" s="5" t="str">
        <f aca="false">IF(OR(A13="",B13=""),"",B13-A13)</f>
        <v/>
      </c>
      <c r="G13" s="5" t="str">
        <f aca="false">IF(A13="","",YEAR(A13))</f>
        <v/>
      </c>
      <c r="H13" s="5" t="str">
        <f aca="false">IF(A13="","",MONTH(A13))</f>
        <v/>
      </c>
      <c r="I13" s="12" t="str">
        <f aca="false">IF(C13="","",IFERROR(INDEX(Parámetros!$B$7:$B$11,MATCH(C13,Parámetros!$A$7:$A$11,0)),0))</f>
        <v/>
      </c>
      <c r="J13" s="13" t="str">
        <f aca="false">IF(OR(C13="",D13=""),"",D13*I13+IFERROR(INDEX(Parámetros!$C$7:$C$11,MATCH(C13,Parámetros!$A$7:$A$11,0)),0))</f>
        <v/>
      </c>
      <c r="K13" s="13" t="str">
        <f aca="false">IF(D13="","",D13-N(J13))</f>
        <v/>
      </c>
    </row>
    <row r="14" customFormat="false" ht="15" hidden="false" customHeight="false" outlineLevel="0" collapsed="false">
      <c r="A14" s="11"/>
      <c r="B14" s="11"/>
      <c r="C14" s="6"/>
      <c r="D14" s="9"/>
      <c r="E14" s="6"/>
      <c r="F14" s="5" t="str">
        <f aca="false">IF(OR(A14="",B14=""),"",B14-A14)</f>
        <v/>
      </c>
      <c r="G14" s="5" t="str">
        <f aca="false">IF(A14="","",YEAR(A14))</f>
        <v/>
      </c>
      <c r="H14" s="5" t="str">
        <f aca="false">IF(A14="","",MONTH(A14))</f>
        <v/>
      </c>
      <c r="I14" s="12" t="str">
        <f aca="false">IF(C14="","",IFERROR(INDEX(Parámetros!$B$7:$B$11,MATCH(C14,Parámetros!$A$7:$A$11,0)),0))</f>
        <v/>
      </c>
      <c r="J14" s="13" t="str">
        <f aca="false">IF(OR(C14="",D14=""),"",D14*I14+IFERROR(INDEX(Parámetros!$C$7:$C$11,MATCH(C14,Parámetros!$A$7:$A$11,0)),0))</f>
        <v/>
      </c>
      <c r="K14" s="13" t="str">
        <f aca="false">IF(D14="","",D14-N(J14))</f>
        <v/>
      </c>
    </row>
    <row r="15" customFormat="false" ht="15" hidden="false" customHeight="false" outlineLevel="0" collapsed="false">
      <c r="A15" s="11"/>
      <c r="B15" s="11"/>
      <c r="C15" s="6"/>
      <c r="D15" s="9"/>
      <c r="E15" s="6"/>
      <c r="F15" s="5" t="str">
        <f aca="false">IF(OR(A15="",B15=""),"",B15-A15)</f>
        <v/>
      </c>
      <c r="G15" s="5" t="str">
        <f aca="false">IF(A15="","",YEAR(A15))</f>
        <v/>
      </c>
      <c r="H15" s="5" t="str">
        <f aca="false">IF(A15="","",MONTH(A15))</f>
        <v/>
      </c>
      <c r="I15" s="12" t="str">
        <f aca="false">IF(C15="","",IFERROR(INDEX(Parámetros!$B$7:$B$11,MATCH(C15,Parámetros!$A$7:$A$11,0)),0))</f>
        <v/>
      </c>
      <c r="J15" s="13" t="str">
        <f aca="false">IF(OR(C15="",D15=""),"",D15*I15+IFERROR(INDEX(Parámetros!$C$7:$C$11,MATCH(C15,Parámetros!$A$7:$A$11,0)),0))</f>
        <v/>
      </c>
      <c r="K15" s="13" t="str">
        <f aca="false">IF(D15="","",D15-N(J15))</f>
        <v/>
      </c>
    </row>
    <row r="16" customFormat="false" ht="15" hidden="false" customHeight="false" outlineLevel="0" collapsed="false">
      <c r="A16" s="11"/>
      <c r="B16" s="11"/>
      <c r="C16" s="6"/>
      <c r="D16" s="9"/>
      <c r="E16" s="6"/>
      <c r="F16" s="5" t="str">
        <f aca="false">IF(OR(A16="",B16=""),"",B16-A16)</f>
        <v/>
      </c>
      <c r="G16" s="5" t="str">
        <f aca="false">IF(A16="","",YEAR(A16))</f>
        <v/>
      </c>
      <c r="H16" s="5" t="str">
        <f aca="false">IF(A16="","",MONTH(A16))</f>
        <v/>
      </c>
      <c r="I16" s="12" t="str">
        <f aca="false">IF(C16="","",IFERROR(INDEX(Parámetros!$B$7:$B$11,MATCH(C16,Parámetros!$A$7:$A$11,0)),0))</f>
        <v/>
      </c>
      <c r="J16" s="13" t="str">
        <f aca="false">IF(OR(C16="",D16=""),"",D16*I16+IFERROR(INDEX(Parámetros!$C$7:$C$11,MATCH(C16,Parámetros!$A$7:$A$11,0)),0))</f>
        <v/>
      </c>
      <c r="K16" s="13" t="str">
        <f aca="false">IF(D16="","",D16-N(J16))</f>
        <v/>
      </c>
    </row>
    <row r="17" customFormat="false" ht="15" hidden="false" customHeight="false" outlineLevel="0" collapsed="false">
      <c r="A17" s="11"/>
      <c r="B17" s="11"/>
      <c r="C17" s="6"/>
      <c r="D17" s="9"/>
      <c r="E17" s="6"/>
      <c r="F17" s="5" t="str">
        <f aca="false">IF(OR(A17="",B17=""),"",B17-A17)</f>
        <v/>
      </c>
      <c r="G17" s="5" t="str">
        <f aca="false">IF(A17="","",YEAR(A17))</f>
        <v/>
      </c>
      <c r="H17" s="5" t="str">
        <f aca="false">IF(A17="","",MONTH(A17))</f>
        <v/>
      </c>
      <c r="I17" s="12" t="str">
        <f aca="false">IF(C17="","",IFERROR(INDEX(Parámetros!$B$7:$B$11,MATCH(C17,Parámetros!$A$7:$A$11,0)),0))</f>
        <v/>
      </c>
      <c r="J17" s="13" t="str">
        <f aca="false">IF(OR(C17="",D17=""),"",D17*I17+IFERROR(INDEX(Parámetros!$C$7:$C$11,MATCH(C17,Parámetros!$A$7:$A$11,0)),0))</f>
        <v/>
      </c>
      <c r="K17" s="13" t="str">
        <f aca="false">IF(D17="","",D17-N(J17))</f>
        <v/>
      </c>
    </row>
    <row r="18" customFormat="false" ht="15" hidden="false" customHeight="false" outlineLevel="0" collapsed="false">
      <c r="A18" s="11"/>
      <c r="B18" s="11"/>
      <c r="C18" s="6"/>
      <c r="D18" s="9"/>
      <c r="E18" s="6"/>
      <c r="F18" s="5" t="str">
        <f aca="false">IF(OR(A18="",B18=""),"",B18-A18)</f>
        <v/>
      </c>
      <c r="G18" s="5" t="str">
        <f aca="false">IF(A18="","",YEAR(A18))</f>
        <v/>
      </c>
      <c r="H18" s="5" t="str">
        <f aca="false">IF(A18="","",MONTH(A18))</f>
        <v/>
      </c>
      <c r="I18" s="12" t="str">
        <f aca="false">IF(C18="","",IFERROR(INDEX(Parámetros!$B$7:$B$11,MATCH(C18,Parámetros!$A$7:$A$11,0)),0))</f>
        <v/>
      </c>
      <c r="J18" s="13" t="str">
        <f aca="false">IF(OR(C18="",D18=""),"",D18*I18+IFERROR(INDEX(Parámetros!$C$7:$C$11,MATCH(C18,Parámetros!$A$7:$A$11,0)),0))</f>
        <v/>
      </c>
      <c r="K18" s="13" t="str">
        <f aca="false">IF(D18="","",D18-N(J18))</f>
        <v/>
      </c>
    </row>
    <row r="19" customFormat="false" ht="15" hidden="false" customHeight="false" outlineLevel="0" collapsed="false">
      <c r="A19" s="11"/>
      <c r="B19" s="11"/>
      <c r="C19" s="6"/>
      <c r="D19" s="9"/>
      <c r="E19" s="6"/>
      <c r="F19" s="5" t="str">
        <f aca="false">IF(OR(A19="",B19=""),"",B19-A19)</f>
        <v/>
      </c>
      <c r="G19" s="5" t="str">
        <f aca="false">IF(A19="","",YEAR(A19))</f>
        <v/>
      </c>
      <c r="H19" s="5" t="str">
        <f aca="false">IF(A19="","",MONTH(A19))</f>
        <v/>
      </c>
      <c r="I19" s="12" t="str">
        <f aca="false">IF(C19="","",IFERROR(INDEX(Parámetros!$B$7:$B$11,MATCH(C19,Parámetros!$A$7:$A$11,0)),0))</f>
        <v/>
      </c>
      <c r="J19" s="13" t="str">
        <f aca="false">IF(OR(C19="",D19=""),"",D19*I19+IFERROR(INDEX(Parámetros!$C$7:$C$11,MATCH(C19,Parámetros!$A$7:$A$11,0)),0))</f>
        <v/>
      </c>
      <c r="K19" s="13" t="str">
        <f aca="false">IF(D19="","",D19-N(J19))</f>
        <v/>
      </c>
    </row>
    <row r="20" customFormat="false" ht="15" hidden="false" customHeight="false" outlineLevel="0" collapsed="false">
      <c r="A20" s="11"/>
      <c r="B20" s="11"/>
      <c r="C20" s="6"/>
      <c r="D20" s="9"/>
      <c r="E20" s="6"/>
      <c r="F20" s="5" t="str">
        <f aca="false">IF(OR(A20="",B20=""),"",B20-A20)</f>
        <v/>
      </c>
      <c r="G20" s="5" t="str">
        <f aca="false">IF(A20="","",YEAR(A20))</f>
        <v/>
      </c>
      <c r="H20" s="5" t="str">
        <f aca="false">IF(A20="","",MONTH(A20))</f>
        <v/>
      </c>
      <c r="I20" s="12" t="str">
        <f aca="false">IF(C20="","",IFERROR(INDEX(Parámetros!$B$7:$B$11,MATCH(C20,Parámetros!$A$7:$A$11,0)),0))</f>
        <v/>
      </c>
      <c r="J20" s="13" t="str">
        <f aca="false">IF(OR(C20="",D20=""),"",D20*I20+IFERROR(INDEX(Parámetros!$C$7:$C$11,MATCH(C20,Parámetros!$A$7:$A$11,0)),0))</f>
        <v/>
      </c>
      <c r="K20" s="13" t="str">
        <f aca="false">IF(D20="","",D20-N(J20))</f>
        <v/>
      </c>
    </row>
    <row r="21" customFormat="false" ht="15" hidden="false" customHeight="false" outlineLevel="0" collapsed="false">
      <c r="A21" s="11"/>
      <c r="B21" s="11"/>
      <c r="C21" s="6"/>
      <c r="D21" s="9"/>
      <c r="E21" s="6"/>
      <c r="F21" s="5" t="str">
        <f aca="false">IF(OR(A21="",B21=""),"",B21-A21)</f>
        <v/>
      </c>
      <c r="G21" s="5" t="str">
        <f aca="false">IF(A21="","",YEAR(A21))</f>
        <v/>
      </c>
      <c r="H21" s="5" t="str">
        <f aca="false">IF(A21="","",MONTH(A21))</f>
        <v/>
      </c>
      <c r="I21" s="12" t="str">
        <f aca="false">IF(C21="","",IFERROR(INDEX(Parámetros!$B$7:$B$11,MATCH(C21,Parámetros!$A$7:$A$11,0)),0))</f>
        <v/>
      </c>
      <c r="J21" s="13" t="str">
        <f aca="false">IF(OR(C21="",D21=""),"",D21*I21+IFERROR(INDEX(Parámetros!$C$7:$C$11,MATCH(C21,Parámetros!$A$7:$A$11,0)),0))</f>
        <v/>
      </c>
      <c r="K21" s="13" t="str">
        <f aca="false">IF(D21="","",D21-N(J21))</f>
        <v/>
      </c>
    </row>
    <row r="22" customFormat="false" ht="15" hidden="false" customHeight="false" outlineLevel="0" collapsed="false">
      <c r="A22" s="11"/>
      <c r="B22" s="11"/>
      <c r="C22" s="6"/>
      <c r="D22" s="9"/>
      <c r="E22" s="6"/>
      <c r="F22" s="5" t="str">
        <f aca="false">IF(OR(A22="",B22=""),"",B22-A22)</f>
        <v/>
      </c>
      <c r="G22" s="5" t="str">
        <f aca="false">IF(A22="","",YEAR(A22))</f>
        <v/>
      </c>
      <c r="H22" s="5" t="str">
        <f aca="false">IF(A22="","",MONTH(A22))</f>
        <v/>
      </c>
      <c r="I22" s="12" t="str">
        <f aca="false">IF(C22="","",IFERROR(INDEX(Parámetros!$B$7:$B$11,MATCH(C22,Parámetros!$A$7:$A$11,0)),0))</f>
        <v/>
      </c>
      <c r="J22" s="13" t="str">
        <f aca="false">IF(OR(C22="",D22=""),"",D22*I22+IFERROR(INDEX(Parámetros!$C$7:$C$11,MATCH(C22,Parámetros!$A$7:$A$11,0)),0))</f>
        <v/>
      </c>
      <c r="K22" s="13" t="str">
        <f aca="false">IF(D22="","",D22-N(J22))</f>
        <v/>
      </c>
    </row>
    <row r="23" customFormat="false" ht="15" hidden="false" customHeight="false" outlineLevel="0" collapsed="false">
      <c r="A23" s="11"/>
      <c r="B23" s="11"/>
      <c r="C23" s="6"/>
      <c r="D23" s="9"/>
      <c r="E23" s="6"/>
      <c r="F23" s="5" t="str">
        <f aca="false">IF(OR(A23="",B23=""),"",B23-A23)</f>
        <v/>
      </c>
      <c r="G23" s="5" t="str">
        <f aca="false">IF(A23="","",YEAR(A23))</f>
        <v/>
      </c>
      <c r="H23" s="5" t="str">
        <f aca="false">IF(A23="","",MONTH(A23))</f>
        <v/>
      </c>
      <c r="I23" s="12" t="str">
        <f aca="false">IF(C23="","",IFERROR(INDEX(Parámetros!$B$7:$B$11,MATCH(C23,Parámetros!$A$7:$A$11,0)),0))</f>
        <v/>
      </c>
      <c r="J23" s="13" t="str">
        <f aca="false">IF(OR(C23="",D23=""),"",D23*I23+IFERROR(INDEX(Parámetros!$C$7:$C$11,MATCH(C23,Parámetros!$A$7:$A$11,0)),0))</f>
        <v/>
      </c>
      <c r="K23" s="13" t="str">
        <f aca="false">IF(D23="","",D23-N(J23))</f>
        <v/>
      </c>
    </row>
    <row r="24" customFormat="false" ht="15" hidden="false" customHeight="false" outlineLevel="0" collapsed="false">
      <c r="A24" s="11"/>
      <c r="B24" s="11"/>
      <c r="C24" s="6"/>
      <c r="D24" s="9"/>
      <c r="E24" s="6"/>
      <c r="F24" s="5" t="str">
        <f aca="false">IF(OR(A24="",B24=""),"",B24-A24)</f>
        <v/>
      </c>
      <c r="G24" s="5" t="str">
        <f aca="false">IF(A24="","",YEAR(A24))</f>
        <v/>
      </c>
      <c r="H24" s="5" t="str">
        <f aca="false">IF(A24="","",MONTH(A24))</f>
        <v/>
      </c>
      <c r="I24" s="12" t="str">
        <f aca="false">IF(C24="","",IFERROR(INDEX(Parámetros!$B$7:$B$11,MATCH(C24,Parámetros!$A$7:$A$11,0)),0))</f>
        <v/>
      </c>
      <c r="J24" s="13" t="str">
        <f aca="false">IF(OR(C24="",D24=""),"",D24*I24+IFERROR(INDEX(Parámetros!$C$7:$C$11,MATCH(C24,Parámetros!$A$7:$A$11,0)),0))</f>
        <v/>
      </c>
      <c r="K24" s="13" t="str">
        <f aca="false">IF(D24="","",D24-N(J24))</f>
        <v/>
      </c>
    </row>
    <row r="25" customFormat="false" ht="15" hidden="false" customHeight="false" outlineLevel="0" collapsed="false">
      <c r="A25" s="11"/>
      <c r="B25" s="11"/>
      <c r="C25" s="6"/>
      <c r="D25" s="9"/>
      <c r="E25" s="6"/>
      <c r="F25" s="5" t="str">
        <f aca="false">IF(OR(A25="",B25=""),"",B25-A25)</f>
        <v/>
      </c>
      <c r="G25" s="5" t="str">
        <f aca="false">IF(A25="","",YEAR(A25))</f>
        <v/>
      </c>
      <c r="H25" s="5" t="str">
        <f aca="false">IF(A25="","",MONTH(A25))</f>
        <v/>
      </c>
      <c r="I25" s="12" t="str">
        <f aca="false">IF(C25="","",IFERROR(INDEX(Parámetros!$B$7:$B$11,MATCH(C25,Parámetros!$A$7:$A$11,0)),0))</f>
        <v/>
      </c>
      <c r="J25" s="13" t="str">
        <f aca="false">IF(OR(C25="",D25=""),"",D25*I25+IFERROR(INDEX(Parámetros!$C$7:$C$11,MATCH(C25,Parámetros!$A$7:$A$11,0)),0))</f>
        <v/>
      </c>
      <c r="K25" s="13" t="str">
        <f aca="false">IF(D25="","",D25-N(J25))</f>
        <v/>
      </c>
    </row>
    <row r="26" customFormat="false" ht="15" hidden="false" customHeight="false" outlineLevel="0" collapsed="false">
      <c r="A26" s="11"/>
      <c r="B26" s="11"/>
      <c r="C26" s="6"/>
      <c r="D26" s="9"/>
      <c r="E26" s="6"/>
      <c r="F26" s="5" t="str">
        <f aca="false">IF(OR(A26="",B26=""),"",B26-A26)</f>
        <v/>
      </c>
      <c r="G26" s="5" t="str">
        <f aca="false">IF(A26="","",YEAR(A26))</f>
        <v/>
      </c>
      <c r="H26" s="5" t="str">
        <f aca="false">IF(A26="","",MONTH(A26))</f>
        <v/>
      </c>
      <c r="I26" s="12" t="str">
        <f aca="false">IF(C26="","",IFERROR(INDEX(Parámetros!$B$7:$B$11,MATCH(C26,Parámetros!$A$7:$A$11,0)),0))</f>
        <v/>
      </c>
      <c r="J26" s="13" t="str">
        <f aca="false">IF(OR(C26="",D26=""),"",D26*I26+IFERROR(INDEX(Parámetros!$C$7:$C$11,MATCH(C26,Parámetros!$A$7:$A$11,0)),0))</f>
        <v/>
      </c>
      <c r="K26" s="13" t="str">
        <f aca="false">IF(D26="","",D26-N(J26))</f>
        <v/>
      </c>
    </row>
    <row r="27" customFormat="false" ht="15" hidden="false" customHeight="false" outlineLevel="0" collapsed="false">
      <c r="A27" s="11"/>
      <c r="B27" s="11"/>
      <c r="C27" s="6"/>
      <c r="D27" s="9"/>
      <c r="E27" s="6"/>
      <c r="F27" s="5" t="str">
        <f aca="false">IF(OR(A27="",B27=""),"",B27-A27)</f>
        <v/>
      </c>
      <c r="G27" s="5" t="str">
        <f aca="false">IF(A27="","",YEAR(A27))</f>
        <v/>
      </c>
      <c r="H27" s="5" t="str">
        <f aca="false">IF(A27="","",MONTH(A27))</f>
        <v/>
      </c>
      <c r="I27" s="12" t="str">
        <f aca="false">IF(C27="","",IFERROR(INDEX(Parámetros!$B$7:$B$11,MATCH(C27,Parámetros!$A$7:$A$11,0)),0))</f>
        <v/>
      </c>
      <c r="J27" s="13" t="str">
        <f aca="false">IF(OR(C27="",D27=""),"",D27*I27+IFERROR(INDEX(Parámetros!$C$7:$C$11,MATCH(C27,Parámetros!$A$7:$A$11,0)),0))</f>
        <v/>
      </c>
      <c r="K27" s="13" t="str">
        <f aca="false">IF(D27="","",D27-N(J27))</f>
        <v/>
      </c>
    </row>
    <row r="28" customFormat="false" ht="15" hidden="false" customHeight="false" outlineLevel="0" collapsed="false">
      <c r="A28" s="11"/>
      <c r="B28" s="11"/>
      <c r="C28" s="6"/>
      <c r="D28" s="9"/>
      <c r="E28" s="6"/>
      <c r="F28" s="5" t="str">
        <f aca="false">IF(OR(A28="",B28=""),"",B28-A28)</f>
        <v/>
      </c>
      <c r="G28" s="5" t="str">
        <f aca="false">IF(A28="","",YEAR(A28))</f>
        <v/>
      </c>
      <c r="H28" s="5" t="str">
        <f aca="false">IF(A28="","",MONTH(A28))</f>
        <v/>
      </c>
      <c r="I28" s="12" t="str">
        <f aca="false">IF(C28="","",IFERROR(INDEX(Parámetros!$B$7:$B$11,MATCH(C28,Parámetros!$A$7:$A$11,0)),0))</f>
        <v/>
      </c>
      <c r="J28" s="13" t="str">
        <f aca="false">IF(OR(C28="",D28=""),"",D28*I28+IFERROR(INDEX(Parámetros!$C$7:$C$11,MATCH(C28,Parámetros!$A$7:$A$11,0)),0))</f>
        <v/>
      </c>
      <c r="K28" s="13" t="str">
        <f aca="false">IF(D28="","",D28-N(J28))</f>
        <v/>
      </c>
    </row>
    <row r="29" customFormat="false" ht="15" hidden="false" customHeight="false" outlineLevel="0" collapsed="false">
      <c r="A29" s="11"/>
      <c r="B29" s="11"/>
      <c r="C29" s="6"/>
      <c r="D29" s="9"/>
      <c r="E29" s="6"/>
      <c r="F29" s="5" t="str">
        <f aca="false">IF(OR(A29="",B29=""),"",B29-A29)</f>
        <v/>
      </c>
      <c r="G29" s="5" t="str">
        <f aca="false">IF(A29="","",YEAR(A29))</f>
        <v/>
      </c>
      <c r="H29" s="5" t="str">
        <f aca="false">IF(A29="","",MONTH(A29))</f>
        <v/>
      </c>
      <c r="I29" s="12" t="str">
        <f aca="false">IF(C29="","",IFERROR(INDEX(Parámetros!$B$7:$B$11,MATCH(C29,Parámetros!$A$7:$A$11,0)),0))</f>
        <v/>
      </c>
      <c r="J29" s="13" t="str">
        <f aca="false">IF(OR(C29="",D29=""),"",D29*I29+IFERROR(INDEX(Parámetros!$C$7:$C$11,MATCH(C29,Parámetros!$A$7:$A$11,0)),0))</f>
        <v/>
      </c>
      <c r="K29" s="13" t="str">
        <f aca="false">IF(D29="","",D29-N(J29))</f>
        <v/>
      </c>
    </row>
    <row r="30" customFormat="false" ht="15" hidden="false" customHeight="false" outlineLevel="0" collapsed="false">
      <c r="A30" s="11"/>
      <c r="B30" s="11"/>
      <c r="C30" s="6"/>
      <c r="D30" s="9"/>
      <c r="E30" s="6"/>
      <c r="F30" s="5" t="str">
        <f aca="false">IF(OR(A30="",B30=""),"",B30-A30)</f>
        <v/>
      </c>
      <c r="G30" s="5" t="str">
        <f aca="false">IF(A30="","",YEAR(A30))</f>
        <v/>
      </c>
      <c r="H30" s="5" t="str">
        <f aca="false">IF(A30="","",MONTH(A30))</f>
        <v/>
      </c>
      <c r="I30" s="12" t="str">
        <f aca="false">IF(C30="","",IFERROR(INDEX(Parámetros!$B$7:$B$11,MATCH(C30,Parámetros!$A$7:$A$11,0)),0))</f>
        <v/>
      </c>
      <c r="J30" s="13" t="str">
        <f aca="false">IF(OR(C30="",D30=""),"",D30*I30+IFERROR(INDEX(Parámetros!$C$7:$C$11,MATCH(C30,Parámetros!$A$7:$A$11,0)),0))</f>
        <v/>
      </c>
      <c r="K30" s="13" t="str">
        <f aca="false">IF(D30="","",D30-N(J30))</f>
        <v/>
      </c>
    </row>
    <row r="31" customFormat="false" ht="15" hidden="false" customHeight="false" outlineLevel="0" collapsed="false">
      <c r="A31" s="11"/>
      <c r="B31" s="11"/>
      <c r="C31" s="6"/>
      <c r="D31" s="9"/>
      <c r="E31" s="6"/>
      <c r="F31" s="5" t="str">
        <f aca="false">IF(OR(A31="",B31=""),"",B31-A31)</f>
        <v/>
      </c>
      <c r="G31" s="5" t="str">
        <f aca="false">IF(A31="","",YEAR(A31))</f>
        <v/>
      </c>
      <c r="H31" s="5" t="str">
        <f aca="false">IF(A31="","",MONTH(A31))</f>
        <v/>
      </c>
      <c r="I31" s="12" t="str">
        <f aca="false">IF(C31="","",IFERROR(INDEX(Parámetros!$B$7:$B$11,MATCH(C31,Parámetros!$A$7:$A$11,0)),0))</f>
        <v/>
      </c>
      <c r="J31" s="13" t="str">
        <f aca="false">IF(OR(C31="",D31=""),"",D31*I31+IFERROR(INDEX(Parámetros!$C$7:$C$11,MATCH(C31,Parámetros!$A$7:$A$11,0)),0))</f>
        <v/>
      </c>
      <c r="K31" s="13" t="str">
        <f aca="false">IF(D31="","",D31-N(J31))</f>
        <v/>
      </c>
    </row>
    <row r="32" customFormat="false" ht="15" hidden="false" customHeight="false" outlineLevel="0" collapsed="false">
      <c r="A32" s="11"/>
      <c r="B32" s="11"/>
      <c r="C32" s="6"/>
      <c r="D32" s="9"/>
      <c r="E32" s="6"/>
      <c r="F32" s="5" t="str">
        <f aca="false">IF(OR(A32="",B32=""),"",B32-A32)</f>
        <v/>
      </c>
      <c r="G32" s="5" t="str">
        <f aca="false">IF(A32="","",YEAR(A32))</f>
        <v/>
      </c>
      <c r="H32" s="5" t="str">
        <f aca="false">IF(A32="","",MONTH(A32))</f>
        <v/>
      </c>
      <c r="I32" s="12" t="str">
        <f aca="false">IF(C32="","",IFERROR(INDEX(Parámetros!$B$7:$B$11,MATCH(C32,Parámetros!$A$7:$A$11,0)),0))</f>
        <v/>
      </c>
      <c r="J32" s="13" t="str">
        <f aca="false">IF(OR(C32="",D32=""),"",D32*I32+IFERROR(INDEX(Parámetros!$C$7:$C$11,MATCH(C32,Parámetros!$A$7:$A$11,0)),0))</f>
        <v/>
      </c>
      <c r="K32" s="13" t="str">
        <f aca="false">IF(D32="","",D32-N(J32))</f>
        <v/>
      </c>
    </row>
    <row r="33" customFormat="false" ht="15" hidden="false" customHeight="false" outlineLevel="0" collapsed="false">
      <c r="A33" s="11"/>
      <c r="B33" s="11"/>
      <c r="C33" s="6"/>
      <c r="D33" s="9"/>
      <c r="E33" s="6"/>
      <c r="F33" s="5" t="str">
        <f aca="false">IF(OR(A33="",B33=""),"",B33-A33)</f>
        <v/>
      </c>
      <c r="G33" s="5" t="str">
        <f aca="false">IF(A33="","",YEAR(A33))</f>
        <v/>
      </c>
      <c r="H33" s="5" t="str">
        <f aca="false">IF(A33="","",MONTH(A33))</f>
        <v/>
      </c>
      <c r="I33" s="12" t="str">
        <f aca="false">IF(C33="","",IFERROR(INDEX(Parámetros!$B$7:$B$11,MATCH(C33,Parámetros!$A$7:$A$11,0)),0))</f>
        <v/>
      </c>
      <c r="J33" s="13" t="str">
        <f aca="false">IF(OR(C33="",D33=""),"",D33*I33+IFERROR(INDEX(Parámetros!$C$7:$C$11,MATCH(C33,Parámetros!$A$7:$A$11,0)),0))</f>
        <v/>
      </c>
      <c r="K33" s="13" t="str">
        <f aca="false">IF(D33="","",D33-N(J33))</f>
        <v/>
      </c>
    </row>
    <row r="34" customFormat="false" ht="15" hidden="false" customHeight="false" outlineLevel="0" collapsed="false">
      <c r="A34" s="11"/>
      <c r="B34" s="11"/>
      <c r="C34" s="6"/>
      <c r="D34" s="9"/>
      <c r="E34" s="6"/>
      <c r="F34" s="5" t="str">
        <f aca="false">IF(OR(A34="",B34=""),"",B34-A34)</f>
        <v/>
      </c>
      <c r="G34" s="5" t="str">
        <f aca="false">IF(A34="","",YEAR(A34))</f>
        <v/>
      </c>
      <c r="H34" s="5" t="str">
        <f aca="false">IF(A34="","",MONTH(A34))</f>
        <v/>
      </c>
      <c r="I34" s="12" t="str">
        <f aca="false">IF(C34="","",IFERROR(INDEX(Parámetros!$B$7:$B$11,MATCH(C34,Parámetros!$A$7:$A$11,0)),0))</f>
        <v/>
      </c>
      <c r="J34" s="13" t="str">
        <f aca="false">IF(OR(C34="",D34=""),"",D34*I34+IFERROR(INDEX(Parámetros!$C$7:$C$11,MATCH(C34,Parámetros!$A$7:$A$11,0)),0))</f>
        <v/>
      </c>
      <c r="K34" s="13" t="str">
        <f aca="false">IF(D34="","",D34-N(J34))</f>
        <v/>
      </c>
    </row>
    <row r="35" customFormat="false" ht="15" hidden="false" customHeight="false" outlineLevel="0" collapsed="false">
      <c r="A35" s="11"/>
      <c r="B35" s="11"/>
      <c r="C35" s="6"/>
      <c r="D35" s="9"/>
      <c r="E35" s="6"/>
      <c r="F35" s="5" t="str">
        <f aca="false">IF(OR(A35="",B35=""),"",B35-A35)</f>
        <v/>
      </c>
      <c r="G35" s="5" t="str">
        <f aca="false">IF(A35="","",YEAR(A35))</f>
        <v/>
      </c>
      <c r="H35" s="5" t="str">
        <f aca="false">IF(A35="","",MONTH(A35))</f>
        <v/>
      </c>
      <c r="I35" s="12" t="str">
        <f aca="false">IF(C35="","",IFERROR(INDEX(Parámetros!$B$7:$B$11,MATCH(C35,Parámetros!$A$7:$A$11,0)),0))</f>
        <v/>
      </c>
      <c r="J35" s="13" t="str">
        <f aca="false">IF(OR(C35="",D35=""),"",D35*I35+IFERROR(INDEX(Parámetros!$C$7:$C$11,MATCH(C35,Parámetros!$A$7:$A$11,0)),0))</f>
        <v/>
      </c>
      <c r="K35" s="13" t="str">
        <f aca="false">IF(D35="","",D35-N(J35))</f>
        <v/>
      </c>
    </row>
    <row r="36" customFormat="false" ht="15" hidden="false" customHeight="false" outlineLevel="0" collapsed="false">
      <c r="A36" s="11"/>
      <c r="B36" s="11"/>
      <c r="C36" s="6"/>
      <c r="D36" s="9"/>
      <c r="E36" s="6"/>
      <c r="F36" s="5" t="str">
        <f aca="false">IF(OR(A36="",B36=""),"",B36-A36)</f>
        <v/>
      </c>
      <c r="G36" s="5" t="str">
        <f aca="false">IF(A36="","",YEAR(A36))</f>
        <v/>
      </c>
      <c r="H36" s="5" t="str">
        <f aca="false">IF(A36="","",MONTH(A36))</f>
        <v/>
      </c>
      <c r="I36" s="12" t="str">
        <f aca="false">IF(C36="","",IFERROR(INDEX(Parámetros!$B$7:$B$11,MATCH(C36,Parámetros!$A$7:$A$11,0)),0))</f>
        <v/>
      </c>
      <c r="J36" s="13" t="str">
        <f aca="false">IF(OR(C36="",D36=""),"",D36*I36+IFERROR(INDEX(Parámetros!$C$7:$C$11,MATCH(C36,Parámetros!$A$7:$A$11,0)),0))</f>
        <v/>
      </c>
      <c r="K36" s="13" t="str">
        <f aca="false">IF(D36="","",D36-N(J36))</f>
        <v/>
      </c>
    </row>
    <row r="37" customFormat="false" ht="15" hidden="false" customHeight="false" outlineLevel="0" collapsed="false">
      <c r="A37" s="11"/>
      <c r="B37" s="11"/>
      <c r="C37" s="6"/>
      <c r="D37" s="9"/>
      <c r="E37" s="6"/>
      <c r="F37" s="5" t="str">
        <f aca="false">IF(OR(A37="",B37=""),"",B37-A37)</f>
        <v/>
      </c>
      <c r="G37" s="5" t="str">
        <f aca="false">IF(A37="","",YEAR(A37))</f>
        <v/>
      </c>
      <c r="H37" s="5" t="str">
        <f aca="false">IF(A37="","",MONTH(A37))</f>
        <v/>
      </c>
      <c r="I37" s="12" t="str">
        <f aca="false">IF(C37="","",IFERROR(INDEX(Parámetros!$B$7:$B$11,MATCH(C37,Parámetros!$A$7:$A$11,0)),0))</f>
        <v/>
      </c>
      <c r="J37" s="13" t="str">
        <f aca="false">IF(OR(C37="",D37=""),"",D37*I37+IFERROR(INDEX(Parámetros!$C$7:$C$11,MATCH(C37,Parámetros!$A$7:$A$11,0)),0))</f>
        <v/>
      </c>
      <c r="K37" s="13" t="str">
        <f aca="false">IF(D37="","",D37-N(J37))</f>
        <v/>
      </c>
    </row>
    <row r="38" customFormat="false" ht="15" hidden="false" customHeight="false" outlineLevel="0" collapsed="false">
      <c r="A38" s="11"/>
      <c r="B38" s="11"/>
      <c r="C38" s="6"/>
      <c r="D38" s="9"/>
      <c r="E38" s="6"/>
      <c r="F38" s="5" t="str">
        <f aca="false">IF(OR(A38="",B38=""),"",B38-A38)</f>
        <v/>
      </c>
      <c r="G38" s="5" t="str">
        <f aca="false">IF(A38="","",YEAR(A38))</f>
        <v/>
      </c>
      <c r="H38" s="5" t="str">
        <f aca="false">IF(A38="","",MONTH(A38))</f>
        <v/>
      </c>
      <c r="I38" s="12" t="str">
        <f aca="false">IF(C38="","",IFERROR(INDEX(Parámetros!$B$7:$B$11,MATCH(C38,Parámetros!$A$7:$A$11,0)),0))</f>
        <v/>
      </c>
      <c r="J38" s="13" t="str">
        <f aca="false">IF(OR(C38="",D38=""),"",D38*I38+IFERROR(INDEX(Parámetros!$C$7:$C$11,MATCH(C38,Parámetros!$A$7:$A$11,0)),0))</f>
        <v/>
      </c>
      <c r="K38" s="13" t="str">
        <f aca="false">IF(D38="","",D38-N(J38))</f>
        <v/>
      </c>
    </row>
    <row r="39" customFormat="false" ht="15" hidden="false" customHeight="false" outlineLevel="0" collapsed="false">
      <c r="A39" s="11"/>
      <c r="B39" s="11"/>
      <c r="C39" s="6"/>
      <c r="D39" s="9"/>
      <c r="E39" s="6"/>
      <c r="F39" s="5" t="str">
        <f aca="false">IF(OR(A39="",B39=""),"",B39-A39)</f>
        <v/>
      </c>
      <c r="G39" s="5" t="str">
        <f aca="false">IF(A39="","",YEAR(A39))</f>
        <v/>
      </c>
      <c r="H39" s="5" t="str">
        <f aca="false">IF(A39="","",MONTH(A39))</f>
        <v/>
      </c>
      <c r="I39" s="12" t="str">
        <f aca="false">IF(C39="","",IFERROR(INDEX(Parámetros!$B$7:$B$11,MATCH(C39,Parámetros!$A$7:$A$11,0)),0))</f>
        <v/>
      </c>
      <c r="J39" s="13" t="str">
        <f aca="false">IF(OR(C39="",D39=""),"",D39*I39+IFERROR(INDEX(Parámetros!$C$7:$C$11,MATCH(C39,Parámetros!$A$7:$A$11,0)),0))</f>
        <v/>
      </c>
      <c r="K39" s="13" t="str">
        <f aca="false">IF(D39="","",D39-N(J39))</f>
        <v/>
      </c>
    </row>
    <row r="40" customFormat="false" ht="15" hidden="false" customHeight="false" outlineLevel="0" collapsed="false">
      <c r="A40" s="11"/>
      <c r="B40" s="11"/>
      <c r="C40" s="6"/>
      <c r="D40" s="9"/>
      <c r="E40" s="6"/>
      <c r="F40" s="5" t="str">
        <f aca="false">IF(OR(A40="",B40=""),"",B40-A40)</f>
        <v/>
      </c>
      <c r="G40" s="5" t="str">
        <f aca="false">IF(A40="","",YEAR(A40))</f>
        <v/>
      </c>
      <c r="H40" s="5" t="str">
        <f aca="false">IF(A40="","",MONTH(A40))</f>
        <v/>
      </c>
      <c r="I40" s="12" t="str">
        <f aca="false">IF(C40="","",IFERROR(INDEX(Parámetros!$B$7:$B$11,MATCH(C40,Parámetros!$A$7:$A$11,0)),0))</f>
        <v/>
      </c>
      <c r="J40" s="13" t="str">
        <f aca="false">IF(OR(C40="",D40=""),"",D40*I40+IFERROR(INDEX(Parámetros!$C$7:$C$11,MATCH(C40,Parámetros!$A$7:$A$11,0)),0))</f>
        <v/>
      </c>
      <c r="K40" s="13" t="str">
        <f aca="false">IF(D40="","",D40-N(J40))</f>
        <v/>
      </c>
    </row>
    <row r="41" customFormat="false" ht="15" hidden="false" customHeight="false" outlineLevel="0" collapsed="false">
      <c r="A41" s="11"/>
      <c r="B41" s="11"/>
      <c r="C41" s="6"/>
      <c r="D41" s="9"/>
      <c r="E41" s="6"/>
      <c r="F41" s="5" t="str">
        <f aca="false">IF(OR(A41="",B41=""),"",B41-A41)</f>
        <v/>
      </c>
      <c r="G41" s="5" t="str">
        <f aca="false">IF(A41="","",YEAR(A41))</f>
        <v/>
      </c>
      <c r="H41" s="5" t="str">
        <f aca="false">IF(A41="","",MONTH(A41))</f>
        <v/>
      </c>
      <c r="I41" s="12" t="str">
        <f aca="false">IF(C41="","",IFERROR(INDEX(Parámetros!$B$7:$B$11,MATCH(C41,Parámetros!$A$7:$A$11,0)),0))</f>
        <v/>
      </c>
      <c r="J41" s="13" t="str">
        <f aca="false">IF(OR(C41="",D41=""),"",D41*I41+IFERROR(INDEX(Parámetros!$C$7:$C$11,MATCH(C41,Parámetros!$A$7:$A$11,0)),0))</f>
        <v/>
      </c>
      <c r="K41" s="13" t="str">
        <f aca="false">IF(D41="","",D41-N(J41))</f>
        <v/>
      </c>
    </row>
    <row r="42" customFormat="false" ht="15" hidden="false" customHeight="false" outlineLevel="0" collapsed="false">
      <c r="A42" s="11"/>
      <c r="B42" s="11"/>
      <c r="C42" s="6"/>
      <c r="D42" s="9"/>
      <c r="E42" s="6"/>
      <c r="F42" s="5" t="str">
        <f aca="false">IF(OR(A42="",B42=""),"",B42-A42)</f>
        <v/>
      </c>
      <c r="G42" s="5" t="str">
        <f aca="false">IF(A42="","",YEAR(A42))</f>
        <v/>
      </c>
      <c r="H42" s="5" t="str">
        <f aca="false">IF(A42="","",MONTH(A42))</f>
        <v/>
      </c>
      <c r="I42" s="12" t="str">
        <f aca="false">IF(C42="","",IFERROR(INDEX(Parámetros!$B$7:$B$11,MATCH(C42,Parámetros!$A$7:$A$11,0)),0))</f>
        <v/>
      </c>
      <c r="J42" s="13" t="str">
        <f aca="false">IF(OR(C42="",D42=""),"",D42*I42+IFERROR(INDEX(Parámetros!$C$7:$C$11,MATCH(C42,Parámetros!$A$7:$A$11,0)),0))</f>
        <v/>
      </c>
      <c r="K42" s="13" t="str">
        <f aca="false">IF(D42="","",D42-N(J42))</f>
        <v/>
      </c>
    </row>
    <row r="43" customFormat="false" ht="15" hidden="false" customHeight="false" outlineLevel="0" collapsed="false">
      <c r="A43" s="11"/>
      <c r="B43" s="11"/>
      <c r="C43" s="6"/>
      <c r="D43" s="9"/>
      <c r="E43" s="6"/>
      <c r="F43" s="5" t="str">
        <f aca="false">IF(OR(A43="",B43=""),"",B43-A43)</f>
        <v/>
      </c>
      <c r="G43" s="5" t="str">
        <f aca="false">IF(A43="","",YEAR(A43))</f>
        <v/>
      </c>
      <c r="H43" s="5" t="str">
        <f aca="false">IF(A43="","",MONTH(A43))</f>
        <v/>
      </c>
      <c r="I43" s="12" t="str">
        <f aca="false">IF(C43="","",IFERROR(INDEX(Parámetros!$B$7:$B$11,MATCH(C43,Parámetros!$A$7:$A$11,0)),0))</f>
        <v/>
      </c>
      <c r="J43" s="13" t="str">
        <f aca="false">IF(OR(C43="",D43=""),"",D43*I43+IFERROR(INDEX(Parámetros!$C$7:$C$11,MATCH(C43,Parámetros!$A$7:$A$11,0)),0))</f>
        <v/>
      </c>
      <c r="K43" s="13" t="str">
        <f aca="false">IF(D43="","",D43-N(J43))</f>
        <v/>
      </c>
    </row>
    <row r="44" customFormat="false" ht="15" hidden="false" customHeight="false" outlineLevel="0" collapsed="false">
      <c r="A44" s="11"/>
      <c r="B44" s="11"/>
      <c r="C44" s="6"/>
      <c r="D44" s="9"/>
      <c r="E44" s="6"/>
      <c r="F44" s="5" t="str">
        <f aca="false">IF(OR(A44="",B44=""),"",B44-A44)</f>
        <v/>
      </c>
      <c r="G44" s="5" t="str">
        <f aca="false">IF(A44="","",YEAR(A44))</f>
        <v/>
      </c>
      <c r="H44" s="5" t="str">
        <f aca="false">IF(A44="","",MONTH(A44))</f>
        <v/>
      </c>
      <c r="I44" s="12" t="str">
        <f aca="false">IF(C44="","",IFERROR(INDEX(Parámetros!$B$7:$B$11,MATCH(C44,Parámetros!$A$7:$A$11,0)),0))</f>
        <v/>
      </c>
      <c r="J44" s="13" t="str">
        <f aca="false">IF(OR(C44="",D44=""),"",D44*I44+IFERROR(INDEX(Parámetros!$C$7:$C$11,MATCH(C44,Parámetros!$A$7:$A$11,0)),0))</f>
        <v/>
      </c>
      <c r="K44" s="13" t="str">
        <f aca="false">IF(D44="","",D44-N(J44))</f>
        <v/>
      </c>
    </row>
    <row r="45" customFormat="false" ht="15" hidden="false" customHeight="false" outlineLevel="0" collapsed="false">
      <c r="A45" s="11"/>
      <c r="B45" s="11"/>
      <c r="C45" s="6"/>
      <c r="D45" s="9"/>
      <c r="E45" s="6"/>
      <c r="F45" s="5" t="str">
        <f aca="false">IF(OR(A45="",B45=""),"",B45-A45)</f>
        <v/>
      </c>
      <c r="G45" s="5" t="str">
        <f aca="false">IF(A45="","",YEAR(A45))</f>
        <v/>
      </c>
      <c r="H45" s="5" t="str">
        <f aca="false">IF(A45="","",MONTH(A45))</f>
        <v/>
      </c>
      <c r="I45" s="12" t="str">
        <f aca="false">IF(C45="","",IFERROR(INDEX(Parámetros!$B$7:$B$11,MATCH(C45,Parámetros!$A$7:$A$11,0)),0))</f>
        <v/>
      </c>
      <c r="J45" s="13" t="str">
        <f aca="false">IF(OR(C45="",D45=""),"",D45*I45+IFERROR(INDEX(Parámetros!$C$7:$C$11,MATCH(C45,Parámetros!$A$7:$A$11,0)),0))</f>
        <v/>
      </c>
      <c r="K45" s="13" t="str">
        <f aca="false">IF(D45="","",D45-N(J45))</f>
        <v/>
      </c>
    </row>
    <row r="46" customFormat="false" ht="15" hidden="false" customHeight="false" outlineLevel="0" collapsed="false">
      <c r="A46" s="11"/>
      <c r="B46" s="11"/>
      <c r="C46" s="6"/>
      <c r="D46" s="9"/>
      <c r="E46" s="6"/>
      <c r="F46" s="5" t="str">
        <f aca="false">IF(OR(A46="",B46=""),"",B46-A46)</f>
        <v/>
      </c>
      <c r="G46" s="5" t="str">
        <f aca="false">IF(A46="","",YEAR(A46))</f>
        <v/>
      </c>
      <c r="H46" s="5" t="str">
        <f aca="false">IF(A46="","",MONTH(A46))</f>
        <v/>
      </c>
      <c r="I46" s="12" t="str">
        <f aca="false">IF(C46="","",IFERROR(INDEX(Parámetros!$B$7:$B$11,MATCH(C46,Parámetros!$A$7:$A$11,0)),0))</f>
        <v/>
      </c>
      <c r="J46" s="13" t="str">
        <f aca="false">IF(OR(C46="",D46=""),"",D46*I46+IFERROR(INDEX(Parámetros!$C$7:$C$11,MATCH(C46,Parámetros!$A$7:$A$11,0)),0))</f>
        <v/>
      </c>
      <c r="K46" s="13" t="str">
        <f aca="false">IF(D46="","",D46-N(J46))</f>
        <v/>
      </c>
    </row>
    <row r="47" customFormat="false" ht="15" hidden="false" customHeight="false" outlineLevel="0" collapsed="false">
      <c r="A47" s="11"/>
      <c r="B47" s="11"/>
      <c r="C47" s="6"/>
      <c r="D47" s="9"/>
      <c r="E47" s="6"/>
      <c r="F47" s="5" t="str">
        <f aca="false">IF(OR(A47="",B47=""),"",B47-A47)</f>
        <v/>
      </c>
      <c r="G47" s="5" t="str">
        <f aca="false">IF(A47="","",YEAR(A47))</f>
        <v/>
      </c>
      <c r="H47" s="5" t="str">
        <f aca="false">IF(A47="","",MONTH(A47))</f>
        <v/>
      </c>
      <c r="I47" s="12" t="str">
        <f aca="false">IF(C47="","",IFERROR(INDEX(Parámetros!$B$7:$B$11,MATCH(C47,Parámetros!$A$7:$A$11,0)),0))</f>
        <v/>
      </c>
      <c r="J47" s="13" t="str">
        <f aca="false">IF(OR(C47="",D47=""),"",D47*I47+IFERROR(INDEX(Parámetros!$C$7:$C$11,MATCH(C47,Parámetros!$A$7:$A$11,0)),0))</f>
        <v/>
      </c>
      <c r="K47" s="13" t="str">
        <f aca="false">IF(D47="","",D47-N(J47))</f>
        <v/>
      </c>
    </row>
    <row r="48" customFormat="false" ht="15" hidden="false" customHeight="false" outlineLevel="0" collapsed="false">
      <c r="A48" s="11"/>
      <c r="B48" s="11"/>
      <c r="C48" s="6"/>
      <c r="D48" s="9"/>
      <c r="E48" s="6"/>
      <c r="F48" s="5" t="str">
        <f aca="false">IF(OR(A48="",B48=""),"",B48-A48)</f>
        <v/>
      </c>
      <c r="G48" s="5" t="str">
        <f aca="false">IF(A48="","",YEAR(A48))</f>
        <v/>
      </c>
      <c r="H48" s="5" t="str">
        <f aca="false">IF(A48="","",MONTH(A48))</f>
        <v/>
      </c>
      <c r="I48" s="12" t="str">
        <f aca="false">IF(C48="","",IFERROR(INDEX(Parámetros!$B$7:$B$11,MATCH(C48,Parámetros!$A$7:$A$11,0)),0))</f>
        <v/>
      </c>
      <c r="J48" s="13" t="str">
        <f aca="false">IF(OR(C48="",D48=""),"",D48*I48+IFERROR(INDEX(Parámetros!$C$7:$C$11,MATCH(C48,Parámetros!$A$7:$A$11,0)),0))</f>
        <v/>
      </c>
      <c r="K48" s="13" t="str">
        <f aca="false">IF(D48="","",D48-N(J48))</f>
        <v/>
      </c>
    </row>
    <row r="49" customFormat="false" ht="15" hidden="false" customHeight="false" outlineLevel="0" collapsed="false">
      <c r="A49" s="11"/>
      <c r="B49" s="11"/>
      <c r="C49" s="6"/>
      <c r="D49" s="9"/>
      <c r="E49" s="6"/>
      <c r="F49" s="5" t="str">
        <f aca="false">IF(OR(A49="",B49=""),"",B49-A49)</f>
        <v/>
      </c>
      <c r="G49" s="5" t="str">
        <f aca="false">IF(A49="","",YEAR(A49))</f>
        <v/>
      </c>
      <c r="H49" s="5" t="str">
        <f aca="false">IF(A49="","",MONTH(A49))</f>
        <v/>
      </c>
      <c r="I49" s="12" t="str">
        <f aca="false">IF(C49="","",IFERROR(INDEX(Parámetros!$B$7:$B$11,MATCH(C49,Parámetros!$A$7:$A$11,0)),0))</f>
        <v/>
      </c>
      <c r="J49" s="13" t="str">
        <f aca="false">IF(OR(C49="",D49=""),"",D49*I49+IFERROR(INDEX(Parámetros!$C$7:$C$11,MATCH(C49,Parámetros!$A$7:$A$11,0)),0))</f>
        <v/>
      </c>
      <c r="K49" s="13" t="str">
        <f aca="false">IF(D49="","",D49-N(J49))</f>
        <v/>
      </c>
    </row>
    <row r="50" customFormat="false" ht="15" hidden="false" customHeight="false" outlineLevel="0" collapsed="false">
      <c r="A50" s="11"/>
      <c r="B50" s="11"/>
      <c r="C50" s="6"/>
      <c r="D50" s="9"/>
      <c r="E50" s="6"/>
      <c r="F50" s="5" t="str">
        <f aca="false">IF(OR(A50="",B50=""),"",B50-A50)</f>
        <v/>
      </c>
      <c r="G50" s="5" t="str">
        <f aca="false">IF(A50="","",YEAR(A50))</f>
        <v/>
      </c>
      <c r="H50" s="5" t="str">
        <f aca="false">IF(A50="","",MONTH(A50))</f>
        <v/>
      </c>
      <c r="I50" s="12" t="str">
        <f aca="false">IF(C50="","",IFERROR(INDEX(Parámetros!$B$7:$B$11,MATCH(C50,Parámetros!$A$7:$A$11,0)),0))</f>
        <v/>
      </c>
      <c r="J50" s="13" t="str">
        <f aca="false">IF(OR(C50="",D50=""),"",D50*I50+IFERROR(INDEX(Parámetros!$C$7:$C$11,MATCH(C50,Parámetros!$A$7:$A$11,0)),0))</f>
        <v/>
      </c>
      <c r="K50" s="13" t="str">
        <f aca="false">IF(D50="","",D50-N(J50))</f>
        <v/>
      </c>
    </row>
    <row r="51" customFormat="false" ht="15" hidden="false" customHeight="false" outlineLevel="0" collapsed="false">
      <c r="A51" s="11"/>
      <c r="B51" s="11"/>
      <c r="C51" s="6"/>
      <c r="D51" s="9"/>
      <c r="E51" s="6"/>
      <c r="F51" s="5" t="str">
        <f aca="false">IF(OR(A51="",B51=""),"",B51-A51)</f>
        <v/>
      </c>
      <c r="G51" s="5" t="str">
        <f aca="false">IF(A51="","",YEAR(A51))</f>
        <v/>
      </c>
      <c r="H51" s="5" t="str">
        <f aca="false">IF(A51="","",MONTH(A51))</f>
        <v/>
      </c>
      <c r="I51" s="12" t="str">
        <f aca="false">IF(C51="","",IFERROR(INDEX(Parámetros!$B$7:$B$11,MATCH(C51,Parámetros!$A$7:$A$11,0)),0))</f>
        <v/>
      </c>
      <c r="J51" s="13" t="str">
        <f aca="false">IF(OR(C51="",D51=""),"",D51*I51+IFERROR(INDEX(Parámetros!$C$7:$C$11,MATCH(C51,Parámetros!$A$7:$A$11,0)),0))</f>
        <v/>
      </c>
      <c r="K51" s="13" t="str">
        <f aca="false">IF(D51="","",D51-N(J51))</f>
        <v/>
      </c>
    </row>
    <row r="52" customFormat="false" ht="15" hidden="false" customHeight="false" outlineLevel="0" collapsed="false">
      <c r="A52" s="11"/>
      <c r="B52" s="11"/>
      <c r="C52" s="6"/>
      <c r="D52" s="9"/>
      <c r="E52" s="6"/>
      <c r="F52" s="5" t="str">
        <f aca="false">IF(OR(A52="",B52=""),"",B52-A52)</f>
        <v/>
      </c>
      <c r="G52" s="5" t="str">
        <f aca="false">IF(A52="","",YEAR(A52))</f>
        <v/>
      </c>
      <c r="H52" s="5" t="str">
        <f aca="false">IF(A52="","",MONTH(A52))</f>
        <v/>
      </c>
      <c r="I52" s="12" t="str">
        <f aca="false">IF(C52="","",IFERROR(INDEX(Parámetros!$B$7:$B$11,MATCH(C52,Parámetros!$A$7:$A$11,0)),0))</f>
        <v/>
      </c>
      <c r="J52" s="13" t="str">
        <f aca="false">IF(OR(C52="",D52=""),"",D52*I52+IFERROR(INDEX(Parámetros!$C$7:$C$11,MATCH(C52,Parámetros!$A$7:$A$11,0)),0))</f>
        <v/>
      </c>
      <c r="K52" s="13" t="str">
        <f aca="false">IF(D52="","",D52-N(J52))</f>
        <v/>
      </c>
    </row>
    <row r="53" customFormat="false" ht="15" hidden="false" customHeight="false" outlineLevel="0" collapsed="false">
      <c r="A53" s="11"/>
      <c r="B53" s="11"/>
      <c r="C53" s="6"/>
      <c r="D53" s="9"/>
      <c r="E53" s="6"/>
      <c r="F53" s="5" t="str">
        <f aca="false">IF(OR(A53="",B53=""),"",B53-A53)</f>
        <v/>
      </c>
      <c r="G53" s="5" t="str">
        <f aca="false">IF(A53="","",YEAR(A53))</f>
        <v/>
      </c>
      <c r="H53" s="5" t="str">
        <f aca="false">IF(A53="","",MONTH(A53))</f>
        <v/>
      </c>
      <c r="I53" s="12" t="str">
        <f aca="false">IF(C53="","",IFERROR(INDEX(Parámetros!$B$7:$B$11,MATCH(C53,Parámetros!$A$7:$A$11,0)),0))</f>
        <v/>
      </c>
      <c r="J53" s="13" t="str">
        <f aca="false">IF(OR(C53="",D53=""),"",D53*I53+IFERROR(INDEX(Parámetros!$C$7:$C$11,MATCH(C53,Parámetros!$A$7:$A$11,0)),0))</f>
        <v/>
      </c>
      <c r="K53" s="13" t="str">
        <f aca="false">IF(D53="","",D53-N(J53))</f>
        <v/>
      </c>
    </row>
    <row r="54" customFormat="false" ht="15" hidden="false" customHeight="false" outlineLevel="0" collapsed="false">
      <c r="A54" s="11"/>
      <c r="B54" s="11"/>
      <c r="C54" s="6"/>
      <c r="D54" s="9"/>
      <c r="E54" s="6"/>
      <c r="F54" s="5" t="str">
        <f aca="false">IF(OR(A54="",B54=""),"",B54-A54)</f>
        <v/>
      </c>
      <c r="G54" s="5" t="str">
        <f aca="false">IF(A54="","",YEAR(A54))</f>
        <v/>
      </c>
      <c r="H54" s="5" t="str">
        <f aca="false">IF(A54="","",MONTH(A54))</f>
        <v/>
      </c>
      <c r="I54" s="12" t="str">
        <f aca="false">IF(C54="","",IFERROR(INDEX(Parámetros!$B$7:$B$11,MATCH(C54,Parámetros!$A$7:$A$11,0)),0))</f>
        <v/>
      </c>
      <c r="J54" s="13" t="str">
        <f aca="false">IF(OR(C54="",D54=""),"",D54*I54+IFERROR(INDEX(Parámetros!$C$7:$C$11,MATCH(C54,Parámetros!$A$7:$A$11,0)),0))</f>
        <v/>
      </c>
      <c r="K54" s="13" t="str">
        <f aca="false">IF(D54="","",D54-N(J54))</f>
        <v/>
      </c>
    </row>
    <row r="55" customFormat="false" ht="15" hidden="false" customHeight="false" outlineLevel="0" collapsed="false">
      <c r="A55" s="11"/>
      <c r="B55" s="11"/>
      <c r="C55" s="6"/>
      <c r="D55" s="9"/>
      <c r="E55" s="6"/>
      <c r="F55" s="5" t="str">
        <f aca="false">IF(OR(A55="",B55=""),"",B55-A55)</f>
        <v/>
      </c>
      <c r="G55" s="5" t="str">
        <f aca="false">IF(A55="","",YEAR(A55))</f>
        <v/>
      </c>
      <c r="H55" s="5" t="str">
        <f aca="false">IF(A55="","",MONTH(A55))</f>
        <v/>
      </c>
      <c r="I55" s="12" t="str">
        <f aca="false">IF(C55="","",IFERROR(INDEX(Parámetros!$B$7:$B$11,MATCH(C55,Parámetros!$A$7:$A$11,0)),0))</f>
        <v/>
      </c>
      <c r="J55" s="13" t="str">
        <f aca="false">IF(OR(C55="",D55=""),"",D55*I55+IFERROR(INDEX(Parámetros!$C$7:$C$11,MATCH(C55,Parámetros!$A$7:$A$11,0)),0))</f>
        <v/>
      </c>
      <c r="K55" s="13" t="str">
        <f aca="false">IF(D55="","",D55-N(J55))</f>
        <v/>
      </c>
    </row>
    <row r="56" customFormat="false" ht="15" hidden="false" customHeight="false" outlineLevel="0" collapsed="false">
      <c r="A56" s="11"/>
      <c r="B56" s="11"/>
      <c r="C56" s="6"/>
      <c r="D56" s="9"/>
      <c r="E56" s="6"/>
      <c r="F56" s="5" t="str">
        <f aca="false">IF(OR(A56="",B56=""),"",B56-A56)</f>
        <v/>
      </c>
      <c r="G56" s="5" t="str">
        <f aca="false">IF(A56="","",YEAR(A56))</f>
        <v/>
      </c>
      <c r="H56" s="5" t="str">
        <f aca="false">IF(A56="","",MONTH(A56))</f>
        <v/>
      </c>
      <c r="I56" s="12" t="str">
        <f aca="false">IF(C56="","",IFERROR(INDEX(Parámetros!$B$7:$B$11,MATCH(C56,Parámetros!$A$7:$A$11,0)),0))</f>
        <v/>
      </c>
      <c r="J56" s="13" t="str">
        <f aca="false">IF(OR(C56="",D56=""),"",D56*I56+IFERROR(INDEX(Parámetros!$C$7:$C$11,MATCH(C56,Parámetros!$A$7:$A$11,0)),0))</f>
        <v/>
      </c>
      <c r="K56" s="13" t="str">
        <f aca="false">IF(D56="","",D56-N(J56))</f>
        <v/>
      </c>
    </row>
    <row r="57" customFormat="false" ht="15" hidden="false" customHeight="false" outlineLevel="0" collapsed="false">
      <c r="A57" s="11"/>
      <c r="B57" s="11"/>
      <c r="C57" s="6"/>
      <c r="D57" s="9"/>
      <c r="E57" s="6"/>
      <c r="F57" s="5" t="str">
        <f aca="false">IF(OR(A57="",B57=""),"",B57-A57)</f>
        <v/>
      </c>
      <c r="G57" s="5" t="str">
        <f aca="false">IF(A57="","",YEAR(A57))</f>
        <v/>
      </c>
      <c r="H57" s="5" t="str">
        <f aca="false">IF(A57="","",MONTH(A57))</f>
        <v/>
      </c>
      <c r="I57" s="12" t="str">
        <f aca="false">IF(C57="","",IFERROR(INDEX(Parámetros!$B$7:$B$11,MATCH(C57,Parámetros!$A$7:$A$11,0)),0))</f>
        <v/>
      </c>
      <c r="J57" s="13" t="str">
        <f aca="false">IF(OR(C57="",D57=""),"",D57*I57+IFERROR(INDEX(Parámetros!$C$7:$C$11,MATCH(C57,Parámetros!$A$7:$A$11,0)),0))</f>
        <v/>
      </c>
      <c r="K57" s="13" t="str">
        <f aca="false">IF(D57="","",D57-N(J57))</f>
        <v/>
      </c>
    </row>
    <row r="58" customFormat="false" ht="15" hidden="false" customHeight="false" outlineLevel="0" collapsed="false">
      <c r="A58" s="11"/>
      <c r="B58" s="11"/>
      <c r="C58" s="6"/>
      <c r="D58" s="9"/>
      <c r="E58" s="6"/>
      <c r="F58" s="5" t="str">
        <f aca="false">IF(OR(A58="",B58=""),"",B58-A58)</f>
        <v/>
      </c>
      <c r="G58" s="5" t="str">
        <f aca="false">IF(A58="","",YEAR(A58))</f>
        <v/>
      </c>
      <c r="H58" s="5" t="str">
        <f aca="false">IF(A58="","",MONTH(A58))</f>
        <v/>
      </c>
      <c r="I58" s="12" t="str">
        <f aca="false">IF(C58="","",IFERROR(INDEX(Parámetros!$B$7:$B$11,MATCH(C58,Parámetros!$A$7:$A$11,0)),0))</f>
        <v/>
      </c>
      <c r="J58" s="13" t="str">
        <f aca="false">IF(OR(C58="",D58=""),"",D58*I58+IFERROR(INDEX(Parámetros!$C$7:$C$11,MATCH(C58,Parámetros!$A$7:$A$11,0)),0))</f>
        <v/>
      </c>
      <c r="K58" s="13" t="str">
        <f aca="false">IF(D58="","",D58-N(J58))</f>
        <v/>
      </c>
    </row>
    <row r="59" customFormat="false" ht="15" hidden="false" customHeight="false" outlineLevel="0" collapsed="false">
      <c r="A59" s="11"/>
      <c r="B59" s="11"/>
      <c r="C59" s="6"/>
      <c r="D59" s="9"/>
      <c r="E59" s="6"/>
      <c r="F59" s="5" t="str">
        <f aca="false">IF(OR(A59="",B59=""),"",B59-A59)</f>
        <v/>
      </c>
      <c r="G59" s="5" t="str">
        <f aca="false">IF(A59="","",YEAR(A59))</f>
        <v/>
      </c>
      <c r="H59" s="5" t="str">
        <f aca="false">IF(A59="","",MONTH(A59))</f>
        <v/>
      </c>
      <c r="I59" s="12" t="str">
        <f aca="false">IF(C59="","",IFERROR(INDEX(Parámetros!$B$7:$B$11,MATCH(C59,Parámetros!$A$7:$A$11,0)),0))</f>
        <v/>
      </c>
      <c r="J59" s="13" t="str">
        <f aca="false">IF(OR(C59="",D59=""),"",D59*I59+IFERROR(INDEX(Parámetros!$C$7:$C$11,MATCH(C59,Parámetros!$A$7:$A$11,0)),0))</f>
        <v/>
      </c>
      <c r="K59" s="13" t="str">
        <f aca="false">IF(D59="","",D59-N(J59))</f>
        <v/>
      </c>
    </row>
    <row r="60" customFormat="false" ht="15" hidden="false" customHeight="false" outlineLevel="0" collapsed="false">
      <c r="A60" s="11"/>
      <c r="B60" s="11"/>
      <c r="C60" s="6"/>
      <c r="D60" s="9"/>
      <c r="E60" s="6"/>
      <c r="F60" s="5" t="str">
        <f aca="false">IF(OR(A60="",B60=""),"",B60-A60)</f>
        <v/>
      </c>
      <c r="G60" s="5" t="str">
        <f aca="false">IF(A60="","",YEAR(A60))</f>
        <v/>
      </c>
      <c r="H60" s="5" t="str">
        <f aca="false">IF(A60="","",MONTH(A60))</f>
        <v/>
      </c>
      <c r="I60" s="12" t="str">
        <f aca="false">IF(C60="","",IFERROR(INDEX(Parámetros!$B$7:$B$11,MATCH(C60,Parámetros!$A$7:$A$11,0)),0))</f>
        <v/>
      </c>
      <c r="J60" s="13" t="str">
        <f aca="false">IF(OR(C60="",D60=""),"",D60*I60+IFERROR(INDEX(Parámetros!$C$7:$C$11,MATCH(C60,Parámetros!$A$7:$A$11,0)),0))</f>
        <v/>
      </c>
      <c r="K60" s="13" t="str">
        <f aca="false">IF(D60="","",D60-N(J60))</f>
        <v/>
      </c>
    </row>
    <row r="61" customFormat="false" ht="15" hidden="false" customHeight="false" outlineLevel="0" collapsed="false">
      <c r="A61" s="11"/>
      <c r="B61" s="11"/>
      <c r="C61" s="6"/>
      <c r="D61" s="9"/>
      <c r="E61" s="6"/>
      <c r="F61" s="5" t="str">
        <f aca="false">IF(OR(A61="",B61=""),"",B61-A61)</f>
        <v/>
      </c>
      <c r="G61" s="5" t="str">
        <f aca="false">IF(A61="","",YEAR(A61))</f>
        <v/>
      </c>
      <c r="H61" s="5" t="str">
        <f aca="false">IF(A61="","",MONTH(A61))</f>
        <v/>
      </c>
      <c r="I61" s="12" t="str">
        <f aca="false">IF(C61="","",IFERROR(INDEX(Parámetros!$B$7:$B$11,MATCH(C61,Parámetros!$A$7:$A$11,0)),0))</f>
        <v/>
      </c>
      <c r="J61" s="13" t="str">
        <f aca="false">IF(OR(C61="",D61=""),"",D61*I61+IFERROR(INDEX(Parámetros!$C$7:$C$11,MATCH(C61,Parámetros!$A$7:$A$11,0)),0))</f>
        <v/>
      </c>
      <c r="K61" s="13" t="str">
        <f aca="false">IF(D61="","",D61-N(J61))</f>
        <v/>
      </c>
    </row>
    <row r="62" customFormat="false" ht="15" hidden="false" customHeight="false" outlineLevel="0" collapsed="false">
      <c r="A62" s="11"/>
      <c r="B62" s="11"/>
      <c r="C62" s="6"/>
      <c r="D62" s="9"/>
      <c r="E62" s="6"/>
      <c r="F62" s="5" t="str">
        <f aca="false">IF(OR(A62="",B62=""),"",B62-A62)</f>
        <v/>
      </c>
      <c r="G62" s="5" t="str">
        <f aca="false">IF(A62="","",YEAR(A62))</f>
        <v/>
      </c>
      <c r="H62" s="5" t="str">
        <f aca="false">IF(A62="","",MONTH(A62))</f>
        <v/>
      </c>
      <c r="I62" s="12" t="str">
        <f aca="false">IF(C62="","",IFERROR(INDEX(Parámetros!$B$7:$B$11,MATCH(C62,Parámetros!$A$7:$A$11,0)),0))</f>
        <v/>
      </c>
      <c r="J62" s="13" t="str">
        <f aca="false">IF(OR(C62="",D62=""),"",D62*I62+IFERROR(INDEX(Parámetros!$C$7:$C$11,MATCH(C62,Parámetros!$A$7:$A$11,0)),0))</f>
        <v/>
      </c>
      <c r="K62" s="13" t="str">
        <f aca="false">IF(D62="","",D62-N(J62))</f>
        <v/>
      </c>
    </row>
    <row r="63" customFormat="false" ht="15" hidden="false" customHeight="false" outlineLevel="0" collapsed="false">
      <c r="A63" s="11"/>
      <c r="B63" s="11"/>
      <c r="C63" s="6"/>
      <c r="D63" s="9"/>
      <c r="E63" s="6"/>
      <c r="F63" s="5" t="str">
        <f aca="false">IF(OR(A63="",B63=""),"",B63-A63)</f>
        <v/>
      </c>
      <c r="G63" s="5" t="str">
        <f aca="false">IF(A63="","",YEAR(A63))</f>
        <v/>
      </c>
      <c r="H63" s="5" t="str">
        <f aca="false">IF(A63="","",MONTH(A63))</f>
        <v/>
      </c>
      <c r="I63" s="12" t="str">
        <f aca="false">IF(C63="","",IFERROR(INDEX(Parámetros!$B$7:$B$11,MATCH(C63,Parámetros!$A$7:$A$11,0)),0))</f>
        <v/>
      </c>
      <c r="J63" s="13" t="str">
        <f aca="false">IF(OR(C63="",D63=""),"",D63*I63+IFERROR(INDEX(Parámetros!$C$7:$C$11,MATCH(C63,Parámetros!$A$7:$A$11,0)),0))</f>
        <v/>
      </c>
      <c r="K63" s="13" t="str">
        <f aca="false">IF(D63="","",D63-N(J63))</f>
        <v/>
      </c>
    </row>
    <row r="64" customFormat="false" ht="15" hidden="false" customHeight="false" outlineLevel="0" collapsed="false">
      <c r="A64" s="11"/>
      <c r="B64" s="11"/>
      <c r="C64" s="6"/>
      <c r="D64" s="9"/>
      <c r="E64" s="6"/>
      <c r="F64" s="5" t="str">
        <f aca="false">IF(OR(A64="",B64=""),"",B64-A64)</f>
        <v/>
      </c>
      <c r="G64" s="5" t="str">
        <f aca="false">IF(A64="","",YEAR(A64))</f>
        <v/>
      </c>
      <c r="H64" s="5" t="str">
        <f aca="false">IF(A64="","",MONTH(A64))</f>
        <v/>
      </c>
      <c r="I64" s="12" t="str">
        <f aca="false">IF(C64="","",IFERROR(INDEX(Parámetros!$B$7:$B$11,MATCH(C64,Parámetros!$A$7:$A$11,0)),0))</f>
        <v/>
      </c>
      <c r="J64" s="13" t="str">
        <f aca="false">IF(OR(C64="",D64=""),"",D64*I64+IFERROR(INDEX(Parámetros!$C$7:$C$11,MATCH(C64,Parámetros!$A$7:$A$11,0)),0))</f>
        <v/>
      </c>
      <c r="K64" s="13" t="str">
        <f aca="false">IF(D64="","",D64-N(J64))</f>
        <v/>
      </c>
    </row>
    <row r="65" customFormat="false" ht="15" hidden="false" customHeight="false" outlineLevel="0" collapsed="false">
      <c r="A65" s="11"/>
      <c r="B65" s="11"/>
      <c r="C65" s="6"/>
      <c r="D65" s="9"/>
      <c r="E65" s="6"/>
      <c r="F65" s="5" t="str">
        <f aca="false">IF(OR(A65="",B65=""),"",B65-A65)</f>
        <v/>
      </c>
      <c r="G65" s="5" t="str">
        <f aca="false">IF(A65="","",YEAR(A65))</f>
        <v/>
      </c>
      <c r="H65" s="5" t="str">
        <f aca="false">IF(A65="","",MONTH(A65))</f>
        <v/>
      </c>
      <c r="I65" s="12" t="str">
        <f aca="false">IF(C65="","",IFERROR(INDEX(Parámetros!$B$7:$B$11,MATCH(C65,Parámetros!$A$7:$A$11,0)),0))</f>
        <v/>
      </c>
      <c r="J65" s="13" t="str">
        <f aca="false">IF(OR(C65="",D65=""),"",D65*I65+IFERROR(INDEX(Parámetros!$C$7:$C$11,MATCH(C65,Parámetros!$A$7:$A$11,0)),0))</f>
        <v/>
      </c>
      <c r="K65" s="13" t="str">
        <f aca="false">IF(D65="","",D65-N(J65))</f>
        <v/>
      </c>
    </row>
    <row r="66" customFormat="false" ht="15" hidden="false" customHeight="false" outlineLevel="0" collapsed="false">
      <c r="A66" s="11"/>
      <c r="B66" s="11"/>
      <c r="C66" s="6"/>
      <c r="D66" s="9"/>
      <c r="E66" s="6"/>
      <c r="F66" s="5" t="str">
        <f aca="false">IF(OR(A66="",B66=""),"",B66-A66)</f>
        <v/>
      </c>
      <c r="G66" s="5" t="str">
        <f aca="false">IF(A66="","",YEAR(A66))</f>
        <v/>
      </c>
      <c r="H66" s="5" t="str">
        <f aca="false">IF(A66="","",MONTH(A66))</f>
        <v/>
      </c>
      <c r="I66" s="12" t="str">
        <f aca="false">IF(C66="","",IFERROR(INDEX(Parámetros!$B$7:$B$11,MATCH(C66,Parámetros!$A$7:$A$11,0)),0))</f>
        <v/>
      </c>
      <c r="J66" s="13" t="str">
        <f aca="false">IF(OR(C66="",D66=""),"",D66*I66+IFERROR(INDEX(Parámetros!$C$7:$C$11,MATCH(C66,Parámetros!$A$7:$A$11,0)),0))</f>
        <v/>
      </c>
      <c r="K66" s="13" t="str">
        <f aca="false">IF(D66="","",D66-N(J66))</f>
        <v/>
      </c>
    </row>
    <row r="67" customFormat="false" ht="15" hidden="false" customHeight="false" outlineLevel="0" collapsed="false">
      <c r="A67" s="11"/>
      <c r="B67" s="11"/>
      <c r="C67" s="6"/>
      <c r="D67" s="9"/>
      <c r="E67" s="6"/>
      <c r="F67" s="5" t="str">
        <f aca="false">IF(OR(A67="",B67=""),"",B67-A67)</f>
        <v/>
      </c>
      <c r="G67" s="5" t="str">
        <f aca="false">IF(A67="","",YEAR(A67))</f>
        <v/>
      </c>
      <c r="H67" s="5" t="str">
        <f aca="false">IF(A67="","",MONTH(A67))</f>
        <v/>
      </c>
      <c r="I67" s="12" t="str">
        <f aca="false">IF(C67="","",IFERROR(INDEX(Parámetros!$B$7:$B$11,MATCH(C67,Parámetros!$A$7:$A$11,0)),0))</f>
        <v/>
      </c>
      <c r="J67" s="13" t="str">
        <f aca="false">IF(OR(C67="",D67=""),"",D67*I67+IFERROR(INDEX(Parámetros!$C$7:$C$11,MATCH(C67,Parámetros!$A$7:$A$11,0)),0))</f>
        <v/>
      </c>
      <c r="K67" s="13" t="str">
        <f aca="false">IF(D67="","",D67-N(J67))</f>
        <v/>
      </c>
    </row>
    <row r="68" customFormat="false" ht="15" hidden="false" customHeight="false" outlineLevel="0" collapsed="false">
      <c r="A68" s="11"/>
      <c r="B68" s="11"/>
      <c r="C68" s="6"/>
      <c r="D68" s="9"/>
      <c r="E68" s="6"/>
      <c r="F68" s="5" t="str">
        <f aca="false">IF(OR(A68="",B68=""),"",B68-A68)</f>
        <v/>
      </c>
      <c r="G68" s="5" t="str">
        <f aca="false">IF(A68="","",YEAR(A68))</f>
        <v/>
      </c>
      <c r="H68" s="5" t="str">
        <f aca="false">IF(A68="","",MONTH(A68))</f>
        <v/>
      </c>
      <c r="I68" s="12" t="str">
        <f aca="false">IF(C68="","",IFERROR(INDEX(Parámetros!$B$7:$B$11,MATCH(C68,Parámetros!$A$7:$A$11,0)),0))</f>
        <v/>
      </c>
      <c r="J68" s="13" t="str">
        <f aca="false">IF(OR(C68="",D68=""),"",D68*I68+IFERROR(INDEX(Parámetros!$C$7:$C$11,MATCH(C68,Parámetros!$A$7:$A$11,0)),0))</f>
        <v/>
      </c>
      <c r="K68" s="13" t="str">
        <f aca="false">IF(D68="","",D68-N(J68))</f>
        <v/>
      </c>
    </row>
    <row r="69" customFormat="false" ht="15" hidden="false" customHeight="false" outlineLevel="0" collapsed="false">
      <c r="A69" s="11"/>
      <c r="B69" s="11"/>
      <c r="C69" s="6"/>
      <c r="D69" s="9"/>
      <c r="E69" s="6"/>
      <c r="F69" s="5" t="str">
        <f aca="false">IF(OR(A69="",B69=""),"",B69-A69)</f>
        <v/>
      </c>
      <c r="G69" s="5" t="str">
        <f aca="false">IF(A69="","",YEAR(A69))</f>
        <v/>
      </c>
      <c r="H69" s="5" t="str">
        <f aca="false">IF(A69="","",MONTH(A69))</f>
        <v/>
      </c>
      <c r="I69" s="12" t="str">
        <f aca="false">IF(C69="","",IFERROR(INDEX(Parámetros!$B$7:$B$11,MATCH(C69,Parámetros!$A$7:$A$11,0)),0))</f>
        <v/>
      </c>
      <c r="J69" s="13" t="str">
        <f aca="false">IF(OR(C69="",D69=""),"",D69*I69+IFERROR(INDEX(Parámetros!$C$7:$C$11,MATCH(C69,Parámetros!$A$7:$A$11,0)),0))</f>
        <v/>
      </c>
      <c r="K69" s="13" t="str">
        <f aca="false">IF(D69="","",D69-N(J69))</f>
        <v/>
      </c>
    </row>
    <row r="70" customFormat="false" ht="15" hidden="false" customHeight="false" outlineLevel="0" collapsed="false">
      <c r="A70" s="11"/>
      <c r="B70" s="11"/>
      <c r="C70" s="6"/>
      <c r="D70" s="9"/>
      <c r="E70" s="6"/>
      <c r="F70" s="5" t="str">
        <f aca="false">IF(OR(A70="",B70=""),"",B70-A70)</f>
        <v/>
      </c>
      <c r="G70" s="5" t="str">
        <f aca="false">IF(A70="","",YEAR(A70))</f>
        <v/>
      </c>
      <c r="H70" s="5" t="str">
        <f aca="false">IF(A70="","",MONTH(A70))</f>
        <v/>
      </c>
      <c r="I70" s="12" t="str">
        <f aca="false">IF(C70="","",IFERROR(INDEX(Parámetros!$B$7:$B$11,MATCH(C70,Parámetros!$A$7:$A$11,0)),0))</f>
        <v/>
      </c>
      <c r="J70" s="13" t="str">
        <f aca="false">IF(OR(C70="",D70=""),"",D70*I70+IFERROR(INDEX(Parámetros!$C$7:$C$11,MATCH(C70,Parámetros!$A$7:$A$11,0)),0))</f>
        <v/>
      </c>
      <c r="K70" s="13" t="str">
        <f aca="false">IF(D70="","",D70-N(J70))</f>
        <v/>
      </c>
    </row>
    <row r="71" customFormat="false" ht="15" hidden="false" customHeight="false" outlineLevel="0" collapsed="false">
      <c r="A71" s="11"/>
      <c r="B71" s="11"/>
      <c r="C71" s="6"/>
      <c r="D71" s="9"/>
      <c r="E71" s="6"/>
      <c r="F71" s="5" t="str">
        <f aca="false">IF(OR(A71="",B71=""),"",B71-A71)</f>
        <v/>
      </c>
      <c r="G71" s="5" t="str">
        <f aca="false">IF(A71="","",YEAR(A71))</f>
        <v/>
      </c>
      <c r="H71" s="5" t="str">
        <f aca="false">IF(A71="","",MONTH(A71))</f>
        <v/>
      </c>
      <c r="I71" s="12" t="str">
        <f aca="false">IF(C71="","",IFERROR(INDEX(Parámetros!$B$7:$B$11,MATCH(C71,Parámetros!$A$7:$A$11,0)),0))</f>
        <v/>
      </c>
      <c r="J71" s="13" t="str">
        <f aca="false">IF(OR(C71="",D71=""),"",D71*I71+IFERROR(INDEX(Parámetros!$C$7:$C$11,MATCH(C71,Parámetros!$A$7:$A$11,0)),0))</f>
        <v/>
      </c>
      <c r="K71" s="13" t="str">
        <f aca="false">IF(D71="","",D71-N(J71))</f>
        <v/>
      </c>
    </row>
    <row r="72" customFormat="false" ht="15" hidden="false" customHeight="false" outlineLevel="0" collapsed="false">
      <c r="A72" s="11"/>
      <c r="B72" s="11"/>
      <c r="C72" s="6"/>
      <c r="D72" s="9"/>
      <c r="E72" s="6"/>
      <c r="F72" s="5" t="str">
        <f aca="false">IF(OR(A72="",B72=""),"",B72-A72)</f>
        <v/>
      </c>
      <c r="G72" s="5" t="str">
        <f aca="false">IF(A72="","",YEAR(A72))</f>
        <v/>
      </c>
      <c r="H72" s="5" t="str">
        <f aca="false">IF(A72="","",MONTH(A72))</f>
        <v/>
      </c>
      <c r="I72" s="12" t="str">
        <f aca="false">IF(C72="","",IFERROR(INDEX(Parámetros!$B$7:$B$11,MATCH(C72,Parámetros!$A$7:$A$11,0)),0))</f>
        <v/>
      </c>
      <c r="J72" s="13" t="str">
        <f aca="false">IF(OR(C72="",D72=""),"",D72*I72+IFERROR(INDEX(Parámetros!$C$7:$C$11,MATCH(C72,Parámetros!$A$7:$A$11,0)),0))</f>
        <v/>
      </c>
      <c r="K72" s="13" t="str">
        <f aca="false">IF(D72="","",D72-N(J72))</f>
        <v/>
      </c>
    </row>
    <row r="73" customFormat="false" ht="15" hidden="false" customHeight="false" outlineLevel="0" collapsed="false">
      <c r="A73" s="11"/>
      <c r="B73" s="11"/>
      <c r="C73" s="6"/>
      <c r="D73" s="9"/>
      <c r="E73" s="6"/>
      <c r="F73" s="5" t="str">
        <f aca="false">IF(OR(A73="",B73=""),"",B73-A73)</f>
        <v/>
      </c>
      <c r="G73" s="5" t="str">
        <f aca="false">IF(A73="","",YEAR(A73))</f>
        <v/>
      </c>
      <c r="H73" s="5" t="str">
        <f aca="false">IF(A73="","",MONTH(A73))</f>
        <v/>
      </c>
      <c r="I73" s="12" t="str">
        <f aca="false">IF(C73="","",IFERROR(INDEX(Parámetros!$B$7:$B$11,MATCH(C73,Parámetros!$A$7:$A$11,0)),0))</f>
        <v/>
      </c>
      <c r="J73" s="13" t="str">
        <f aca="false">IF(OR(C73="",D73=""),"",D73*I73+IFERROR(INDEX(Parámetros!$C$7:$C$11,MATCH(C73,Parámetros!$A$7:$A$11,0)),0))</f>
        <v/>
      </c>
      <c r="K73" s="13" t="str">
        <f aca="false">IF(D73="","",D73-N(J73))</f>
        <v/>
      </c>
    </row>
    <row r="74" customFormat="false" ht="15" hidden="false" customHeight="false" outlineLevel="0" collapsed="false">
      <c r="A74" s="11"/>
      <c r="B74" s="11"/>
      <c r="C74" s="6"/>
      <c r="D74" s="9"/>
      <c r="E74" s="6"/>
      <c r="F74" s="5" t="str">
        <f aca="false">IF(OR(A74="",B74=""),"",B74-A74)</f>
        <v/>
      </c>
      <c r="G74" s="5" t="str">
        <f aca="false">IF(A74="","",YEAR(A74))</f>
        <v/>
      </c>
      <c r="H74" s="5" t="str">
        <f aca="false">IF(A74="","",MONTH(A74))</f>
        <v/>
      </c>
      <c r="I74" s="12" t="str">
        <f aca="false">IF(C74="","",IFERROR(INDEX(Parámetros!$B$7:$B$11,MATCH(C74,Parámetros!$A$7:$A$11,0)),0))</f>
        <v/>
      </c>
      <c r="J74" s="13" t="str">
        <f aca="false">IF(OR(C74="",D74=""),"",D74*I74+IFERROR(INDEX(Parámetros!$C$7:$C$11,MATCH(C74,Parámetros!$A$7:$A$11,0)),0))</f>
        <v/>
      </c>
      <c r="K74" s="13" t="str">
        <f aca="false">IF(D74="","",D74-N(J74))</f>
        <v/>
      </c>
    </row>
    <row r="75" customFormat="false" ht="15" hidden="false" customHeight="false" outlineLevel="0" collapsed="false">
      <c r="A75" s="11"/>
      <c r="B75" s="11"/>
      <c r="C75" s="6"/>
      <c r="D75" s="9"/>
      <c r="E75" s="6"/>
      <c r="F75" s="5" t="str">
        <f aca="false">IF(OR(A75="",B75=""),"",B75-A75)</f>
        <v/>
      </c>
      <c r="G75" s="5" t="str">
        <f aca="false">IF(A75="","",YEAR(A75))</f>
        <v/>
      </c>
      <c r="H75" s="5" t="str">
        <f aca="false">IF(A75="","",MONTH(A75))</f>
        <v/>
      </c>
      <c r="I75" s="12" t="str">
        <f aca="false">IF(C75="","",IFERROR(INDEX(Parámetros!$B$7:$B$11,MATCH(C75,Parámetros!$A$7:$A$11,0)),0))</f>
        <v/>
      </c>
      <c r="J75" s="13" t="str">
        <f aca="false">IF(OR(C75="",D75=""),"",D75*I75+IFERROR(INDEX(Parámetros!$C$7:$C$11,MATCH(C75,Parámetros!$A$7:$A$11,0)),0))</f>
        <v/>
      </c>
      <c r="K75" s="13" t="str">
        <f aca="false">IF(D75="","",D75-N(J75))</f>
        <v/>
      </c>
    </row>
    <row r="76" customFormat="false" ht="15" hidden="false" customHeight="false" outlineLevel="0" collapsed="false">
      <c r="A76" s="11"/>
      <c r="B76" s="11"/>
      <c r="C76" s="6"/>
      <c r="D76" s="9"/>
      <c r="E76" s="6"/>
      <c r="F76" s="5" t="str">
        <f aca="false">IF(OR(A76="",B76=""),"",B76-A76)</f>
        <v/>
      </c>
      <c r="G76" s="5" t="str">
        <f aca="false">IF(A76="","",YEAR(A76))</f>
        <v/>
      </c>
      <c r="H76" s="5" t="str">
        <f aca="false">IF(A76="","",MONTH(A76))</f>
        <v/>
      </c>
      <c r="I76" s="12" t="str">
        <f aca="false">IF(C76="","",IFERROR(INDEX(Parámetros!$B$7:$B$11,MATCH(C76,Parámetros!$A$7:$A$11,0)),0))</f>
        <v/>
      </c>
      <c r="J76" s="13" t="str">
        <f aca="false">IF(OR(C76="",D76=""),"",D76*I76+IFERROR(INDEX(Parámetros!$C$7:$C$11,MATCH(C76,Parámetros!$A$7:$A$11,0)),0))</f>
        <v/>
      </c>
      <c r="K76" s="13" t="str">
        <f aca="false">IF(D76="","",D76-N(J76))</f>
        <v/>
      </c>
    </row>
    <row r="77" customFormat="false" ht="15" hidden="false" customHeight="false" outlineLevel="0" collapsed="false">
      <c r="A77" s="11"/>
      <c r="B77" s="11"/>
      <c r="C77" s="6"/>
      <c r="D77" s="9"/>
      <c r="E77" s="6"/>
      <c r="F77" s="5" t="str">
        <f aca="false">IF(OR(A77="",B77=""),"",B77-A77)</f>
        <v/>
      </c>
      <c r="G77" s="5" t="str">
        <f aca="false">IF(A77="","",YEAR(A77))</f>
        <v/>
      </c>
      <c r="H77" s="5" t="str">
        <f aca="false">IF(A77="","",MONTH(A77))</f>
        <v/>
      </c>
      <c r="I77" s="12" t="str">
        <f aca="false">IF(C77="","",IFERROR(INDEX(Parámetros!$B$7:$B$11,MATCH(C77,Parámetros!$A$7:$A$11,0)),0))</f>
        <v/>
      </c>
      <c r="J77" s="13" t="str">
        <f aca="false">IF(OR(C77="",D77=""),"",D77*I77+IFERROR(INDEX(Parámetros!$C$7:$C$11,MATCH(C77,Parámetros!$A$7:$A$11,0)),0))</f>
        <v/>
      </c>
      <c r="K77" s="13" t="str">
        <f aca="false">IF(D77="","",D77-N(J77))</f>
        <v/>
      </c>
    </row>
    <row r="78" customFormat="false" ht="15" hidden="false" customHeight="false" outlineLevel="0" collapsed="false">
      <c r="A78" s="11"/>
      <c r="B78" s="11"/>
      <c r="C78" s="6"/>
      <c r="D78" s="9"/>
      <c r="E78" s="6"/>
      <c r="F78" s="5" t="str">
        <f aca="false">IF(OR(A78="",B78=""),"",B78-A78)</f>
        <v/>
      </c>
      <c r="G78" s="5" t="str">
        <f aca="false">IF(A78="","",YEAR(A78))</f>
        <v/>
      </c>
      <c r="H78" s="5" t="str">
        <f aca="false">IF(A78="","",MONTH(A78))</f>
        <v/>
      </c>
      <c r="I78" s="12" t="str">
        <f aca="false">IF(C78="","",IFERROR(INDEX(Parámetros!$B$7:$B$11,MATCH(C78,Parámetros!$A$7:$A$11,0)),0))</f>
        <v/>
      </c>
      <c r="J78" s="13" t="str">
        <f aca="false">IF(OR(C78="",D78=""),"",D78*I78+IFERROR(INDEX(Parámetros!$C$7:$C$11,MATCH(C78,Parámetros!$A$7:$A$11,0)),0))</f>
        <v/>
      </c>
      <c r="K78" s="13" t="str">
        <f aca="false">IF(D78="","",D78-N(J78))</f>
        <v/>
      </c>
    </row>
    <row r="79" customFormat="false" ht="15" hidden="false" customHeight="false" outlineLevel="0" collapsed="false">
      <c r="A79" s="11"/>
      <c r="B79" s="11"/>
      <c r="C79" s="6"/>
      <c r="D79" s="9"/>
      <c r="E79" s="6"/>
      <c r="F79" s="5" t="str">
        <f aca="false">IF(OR(A79="",B79=""),"",B79-A79)</f>
        <v/>
      </c>
      <c r="G79" s="5" t="str">
        <f aca="false">IF(A79="","",YEAR(A79))</f>
        <v/>
      </c>
      <c r="H79" s="5" t="str">
        <f aca="false">IF(A79="","",MONTH(A79))</f>
        <v/>
      </c>
      <c r="I79" s="12" t="str">
        <f aca="false">IF(C79="","",IFERROR(INDEX(Parámetros!$B$7:$B$11,MATCH(C79,Parámetros!$A$7:$A$11,0)),0))</f>
        <v/>
      </c>
      <c r="J79" s="13" t="str">
        <f aca="false">IF(OR(C79="",D79=""),"",D79*I79+IFERROR(INDEX(Parámetros!$C$7:$C$11,MATCH(C79,Parámetros!$A$7:$A$11,0)),0))</f>
        <v/>
      </c>
      <c r="K79" s="13" t="str">
        <f aca="false">IF(D79="","",D79-N(J79))</f>
        <v/>
      </c>
    </row>
    <row r="80" customFormat="false" ht="15" hidden="false" customHeight="false" outlineLevel="0" collapsed="false">
      <c r="A80" s="11"/>
      <c r="B80" s="11"/>
      <c r="C80" s="6"/>
      <c r="D80" s="9"/>
      <c r="E80" s="6"/>
      <c r="F80" s="5" t="str">
        <f aca="false">IF(OR(A80="",B80=""),"",B80-A80)</f>
        <v/>
      </c>
      <c r="G80" s="5" t="str">
        <f aca="false">IF(A80="","",YEAR(A80))</f>
        <v/>
      </c>
      <c r="H80" s="5" t="str">
        <f aca="false">IF(A80="","",MONTH(A80))</f>
        <v/>
      </c>
      <c r="I80" s="12" t="str">
        <f aca="false">IF(C80="","",IFERROR(INDEX(Parámetros!$B$7:$B$11,MATCH(C80,Parámetros!$A$7:$A$11,0)),0))</f>
        <v/>
      </c>
      <c r="J80" s="13" t="str">
        <f aca="false">IF(OR(C80="",D80=""),"",D80*I80+IFERROR(INDEX(Parámetros!$C$7:$C$11,MATCH(C80,Parámetros!$A$7:$A$11,0)),0))</f>
        <v/>
      </c>
      <c r="K80" s="13" t="str">
        <f aca="false">IF(D80="","",D80-N(J80))</f>
        <v/>
      </c>
    </row>
    <row r="81" customFormat="false" ht="15" hidden="false" customHeight="false" outlineLevel="0" collapsed="false">
      <c r="A81" s="11"/>
      <c r="B81" s="11"/>
      <c r="C81" s="6"/>
      <c r="D81" s="9"/>
      <c r="E81" s="6"/>
      <c r="F81" s="5" t="str">
        <f aca="false">IF(OR(A81="",B81=""),"",B81-A81)</f>
        <v/>
      </c>
      <c r="G81" s="5" t="str">
        <f aca="false">IF(A81="","",YEAR(A81))</f>
        <v/>
      </c>
      <c r="H81" s="5" t="str">
        <f aca="false">IF(A81="","",MONTH(A81))</f>
        <v/>
      </c>
      <c r="I81" s="12" t="str">
        <f aca="false">IF(C81="","",IFERROR(INDEX(Parámetros!$B$7:$B$11,MATCH(C81,Parámetros!$A$7:$A$11,0)),0))</f>
        <v/>
      </c>
      <c r="J81" s="13" t="str">
        <f aca="false">IF(OR(C81="",D81=""),"",D81*I81+IFERROR(INDEX(Parámetros!$C$7:$C$11,MATCH(C81,Parámetros!$A$7:$A$11,0)),0))</f>
        <v/>
      </c>
      <c r="K81" s="13" t="str">
        <f aca="false">IF(D81="","",D81-N(J81))</f>
        <v/>
      </c>
    </row>
    <row r="82" customFormat="false" ht="15" hidden="false" customHeight="false" outlineLevel="0" collapsed="false">
      <c r="A82" s="11"/>
      <c r="B82" s="11"/>
      <c r="C82" s="6"/>
      <c r="D82" s="9"/>
      <c r="E82" s="6"/>
      <c r="F82" s="5" t="str">
        <f aca="false">IF(OR(A82="",B82=""),"",B82-A82)</f>
        <v/>
      </c>
      <c r="G82" s="5" t="str">
        <f aca="false">IF(A82="","",YEAR(A82))</f>
        <v/>
      </c>
      <c r="H82" s="5" t="str">
        <f aca="false">IF(A82="","",MONTH(A82))</f>
        <v/>
      </c>
      <c r="I82" s="12" t="str">
        <f aca="false">IF(C82="","",IFERROR(INDEX(Parámetros!$B$7:$B$11,MATCH(C82,Parámetros!$A$7:$A$11,0)),0))</f>
        <v/>
      </c>
      <c r="J82" s="13" t="str">
        <f aca="false">IF(OR(C82="",D82=""),"",D82*I82+IFERROR(INDEX(Parámetros!$C$7:$C$11,MATCH(C82,Parámetros!$A$7:$A$11,0)),0))</f>
        <v/>
      </c>
      <c r="K82" s="13" t="str">
        <f aca="false">IF(D82="","",D82-N(J82))</f>
        <v/>
      </c>
    </row>
    <row r="83" customFormat="false" ht="15" hidden="false" customHeight="false" outlineLevel="0" collapsed="false">
      <c r="A83" s="11"/>
      <c r="B83" s="11"/>
      <c r="C83" s="6"/>
      <c r="D83" s="9"/>
      <c r="E83" s="6"/>
      <c r="F83" s="5" t="str">
        <f aca="false">IF(OR(A83="",B83=""),"",B83-A83)</f>
        <v/>
      </c>
      <c r="G83" s="5" t="str">
        <f aca="false">IF(A83="","",YEAR(A83))</f>
        <v/>
      </c>
      <c r="H83" s="5" t="str">
        <f aca="false">IF(A83="","",MONTH(A83))</f>
        <v/>
      </c>
      <c r="I83" s="12" t="str">
        <f aca="false">IF(C83="","",IFERROR(INDEX(Parámetros!$B$7:$B$11,MATCH(C83,Parámetros!$A$7:$A$11,0)),0))</f>
        <v/>
      </c>
      <c r="J83" s="13" t="str">
        <f aca="false">IF(OR(C83="",D83=""),"",D83*I83+IFERROR(INDEX(Parámetros!$C$7:$C$11,MATCH(C83,Parámetros!$A$7:$A$11,0)),0))</f>
        <v/>
      </c>
      <c r="K83" s="13" t="str">
        <f aca="false">IF(D83="","",D83-N(J83))</f>
        <v/>
      </c>
    </row>
    <row r="84" customFormat="false" ht="15" hidden="false" customHeight="false" outlineLevel="0" collapsed="false">
      <c r="A84" s="11"/>
      <c r="B84" s="11"/>
      <c r="C84" s="6"/>
      <c r="D84" s="9"/>
      <c r="E84" s="6"/>
      <c r="F84" s="5" t="str">
        <f aca="false">IF(OR(A84="",B84=""),"",B84-A84)</f>
        <v/>
      </c>
      <c r="G84" s="5" t="str">
        <f aca="false">IF(A84="","",YEAR(A84))</f>
        <v/>
      </c>
      <c r="H84" s="5" t="str">
        <f aca="false">IF(A84="","",MONTH(A84))</f>
        <v/>
      </c>
      <c r="I84" s="12" t="str">
        <f aca="false">IF(C84="","",IFERROR(INDEX(Parámetros!$B$7:$B$11,MATCH(C84,Parámetros!$A$7:$A$11,0)),0))</f>
        <v/>
      </c>
      <c r="J84" s="13" t="str">
        <f aca="false">IF(OR(C84="",D84=""),"",D84*I84+IFERROR(INDEX(Parámetros!$C$7:$C$11,MATCH(C84,Parámetros!$A$7:$A$11,0)),0))</f>
        <v/>
      </c>
      <c r="K84" s="13" t="str">
        <f aca="false">IF(D84="","",D84-N(J84))</f>
        <v/>
      </c>
    </row>
    <row r="85" customFormat="false" ht="15" hidden="false" customHeight="false" outlineLevel="0" collapsed="false">
      <c r="A85" s="11"/>
      <c r="B85" s="11"/>
      <c r="C85" s="6"/>
      <c r="D85" s="9"/>
      <c r="E85" s="6"/>
      <c r="F85" s="5" t="str">
        <f aca="false">IF(OR(A85="",B85=""),"",B85-A85)</f>
        <v/>
      </c>
      <c r="G85" s="5" t="str">
        <f aca="false">IF(A85="","",YEAR(A85))</f>
        <v/>
      </c>
      <c r="H85" s="5" t="str">
        <f aca="false">IF(A85="","",MONTH(A85))</f>
        <v/>
      </c>
      <c r="I85" s="12" t="str">
        <f aca="false">IF(C85="","",IFERROR(INDEX(Parámetros!$B$7:$B$11,MATCH(C85,Parámetros!$A$7:$A$11,0)),0))</f>
        <v/>
      </c>
      <c r="J85" s="13" t="str">
        <f aca="false">IF(OR(C85="",D85=""),"",D85*I85+IFERROR(INDEX(Parámetros!$C$7:$C$11,MATCH(C85,Parámetros!$A$7:$A$11,0)),0))</f>
        <v/>
      </c>
      <c r="K85" s="13" t="str">
        <f aca="false">IF(D85="","",D85-N(J85))</f>
        <v/>
      </c>
    </row>
    <row r="86" customFormat="false" ht="15" hidden="false" customHeight="false" outlineLevel="0" collapsed="false">
      <c r="A86" s="11"/>
      <c r="B86" s="11"/>
      <c r="C86" s="6"/>
      <c r="D86" s="9"/>
      <c r="E86" s="6"/>
      <c r="F86" s="5" t="str">
        <f aca="false">IF(OR(A86="",B86=""),"",B86-A86)</f>
        <v/>
      </c>
      <c r="G86" s="5" t="str">
        <f aca="false">IF(A86="","",YEAR(A86))</f>
        <v/>
      </c>
      <c r="H86" s="5" t="str">
        <f aca="false">IF(A86="","",MONTH(A86))</f>
        <v/>
      </c>
      <c r="I86" s="12" t="str">
        <f aca="false">IF(C86="","",IFERROR(INDEX(Parámetros!$B$7:$B$11,MATCH(C86,Parámetros!$A$7:$A$11,0)),0))</f>
        <v/>
      </c>
      <c r="J86" s="13" t="str">
        <f aca="false">IF(OR(C86="",D86=""),"",D86*I86+IFERROR(INDEX(Parámetros!$C$7:$C$11,MATCH(C86,Parámetros!$A$7:$A$11,0)),0))</f>
        <v/>
      </c>
      <c r="K86" s="13" t="str">
        <f aca="false">IF(D86="","",D86-N(J86))</f>
        <v/>
      </c>
    </row>
    <row r="87" customFormat="false" ht="15" hidden="false" customHeight="false" outlineLevel="0" collapsed="false">
      <c r="A87" s="11"/>
      <c r="B87" s="11"/>
      <c r="C87" s="6"/>
      <c r="D87" s="9"/>
      <c r="E87" s="6"/>
      <c r="F87" s="5" t="str">
        <f aca="false">IF(OR(A87="",B87=""),"",B87-A87)</f>
        <v/>
      </c>
      <c r="G87" s="5" t="str">
        <f aca="false">IF(A87="","",YEAR(A87))</f>
        <v/>
      </c>
      <c r="H87" s="5" t="str">
        <f aca="false">IF(A87="","",MONTH(A87))</f>
        <v/>
      </c>
      <c r="I87" s="12" t="str">
        <f aca="false">IF(C87="","",IFERROR(INDEX(Parámetros!$B$7:$B$11,MATCH(C87,Parámetros!$A$7:$A$11,0)),0))</f>
        <v/>
      </c>
      <c r="J87" s="13" t="str">
        <f aca="false">IF(OR(C87="",D87=""),"",D87*I87+IFERROR(INDEX(Parámetros!$C$7:$C$11,MATCH(C87,Parámetros!$A$7:$A$11,0)),0))</f>
        <v/>
      </c>
      <c r="K87" s="13" t="str">
        <f aca="false">IF(D87="","",D87-N(J87))</f>
        <v/>
      </c>
    </row>
    <row r="88" customFormat="false" ht="15" hidden="false" customHeight="false" outlineLevel="0" collapsed="false">
      <c r="A88" s="11"/>
      <c r="B88" s="11"/>
      <c r="C88" s="6"/>
      <c r="D88" s="9"/>
      <c r="E88" s="6"/>
      <c r="F88" s="5" t="str">
        <f aca="false">IF(OR(A88="",B88=""),"",B88-A88)</f>
        <v/>
      </c>
      <c r="G88" s="5" t="str">
        <f aca="false">IF(A88="","",YEAR(A88))</f>
        <v/>
      </c>
      <c r="H88" s="5" t="str">
        <f aca="false">IF(A88="","",MONTH(A88))</f>
        <v/>
      </c>
      <c r="I88" s="12" t="str">
        <f aca="false">IF(C88="","",IFERROR(INDEX(Parámetros!$B$7:$B$11,MATCH(C88,Parámetros!$A$7:$A$11,0)),0))</f>
        <v/>
      </c>
      <c r="J88" s="13" t="str">
        <f aca="false">IF(OR(C88="",D88=""),"",D88*I88+IFERROR(INDEX(Parámetros!$C$7:$C$11,MATCH(C88,Parámetros!$A$7:$A$11,0)),0))</f>
        <v/>
      </c>
      <c r="K88" s="13" t="str">
        <f aca="false">IF(D88="","",D88-N(J88))</f>
        <v/>
      </c>
    </row>
    <row r="89" customFormat="false" ht="15" hidden="false" customHeight="false" outlineLevel="0" collapsed="false">
      <c r="A89" s="11"/>
      <c r="B89" s="11"/>
      <c r="C89" s="6"/>
      <c r="D89" s="9"/>
      <c r="E89" s="6"/>
      <c r="F89" s="5" t="str">
        <f aca="false">IF(OR(A89="",B89=""),"",B89-A89)</f>
        <v/>
      </c>
      <c r="G89" s="5" t="str">
        <f aca="false">IF(A89="","",YEAR(A89))</f>
        <v/>
      </c>
      <c r="H89" s="5" t="str">
        <f aca="false">IF(A89="","",MONTH(A89))</f>
        <v/>
      </c>
      <c r="I89" s="12" t="str">
        <f aca="false">IF(C89="","",IFERROR(INDEX(Parámetros!$B$7:$B$11,MATCH(C89,Parámetros!$A$7:$A$11,0)),0))</f>
        <v/>
      </c>
      <c r="J89" s="13" t="str">
        <f aca="false">IF(OR(C89="",D89=""),"",D89*I89+IFERROR(INDEX(Parámetros!$C$7:$C$11,MATCH(C89,Parámetros!$A$7:$A$11,0)),0))</f>
        <v/>
      </c>
      <c r="K89" s="13" t="str">
        <f aca="false">IF(D89="","",D89-N(J89))</f>
        <v/>
      </c>
    </row>
    <row r="90" customFormat="false" ht="15" hidden="false" customHeight="false" outlineLevel="0" collapsed="false">
      <c r="A90" s="11"/>
      <c r="B90" s="11"/>
      <c r="C90" s="6"/>
      <c r="D90" s="9"/>
      <c r="E90" s="6"/>
      <c r="F90" s="5" t="str">
        <f aca="false">IF(OR(A90="",B90=""),"",B90-A90)</f>
        <v/>
      </c>
      <c r="G90" s="5" t="str">
        <f aca="false">IF(A90="","",YEAR(A90))</f>
        <v/>
      </c>
      <c r="H90" s="5" t="str">
        <f aca="false">IF(A90="","",MONTH(A90))</f>
        <v/>
      </c>
      <c r="I90" s="12" t="str">
        <f aca="false">IF(C90="","",IFERROR(INDEX(Parámetros!$B$7:$B$11,MATCH(C90,Parámetros!$A$7:$A$11,0)),0))</f>
        <v/>
      </c>
      <c r="J90" s="13" t="str">
        <f aca="false">IF(OR(C90="",D90=""),"",D90*I90+IFERROR(INDEX(Parámetros!$C$7:$C$11,MATCH(C90,Parámetros!$A$7:$A$11,0)),0))</f>
        <v/>
      </c>
      <c r="K90" s="13" t="str">
        <f aca="false">IF(D90="","",D90-N(J90))</f>
        <v/>
      </c>
    </row>
    <row r="91" customFormat="false" ht="15" hidden="false" customHeight="false" outlineLevel="0" collapsed="false">
      <c r="A91" s="11"/>
      <c r="B91" s="11"/>
      <c r="C91" s="6"/>
      <c r="D91" s="9"/>
      <c r="E91" s="6"/>
      <c r="F91" s="5" t="str">
        <f aca="false">IF(OR(A91="",B91=""),"",B91-A91)</f>
        <v/>
      </c>
      <c r="G91" s="5" t="str">
        <f aca="false">IF(A91="","",YEAR(A91))</f>
        <v/>
      </c>
      <c r="H91" s="5" t="str">
        <f aca="false">IF(A91="","",MONTH(A91))</f>
        <v/>
      </c>
      <c r="I91" s="12" t="str">
        <f aca="false">IF(C91="","",IFERROR(INDEX(Parámetros!$B$7:$B$11,MATCH(C91,Parámetros!$A$7:$A$11,0)),0))</f>
        <v/>
      </c>
      <c r="J91" s="13" t="str">
        <f aca="false">IF(OR(C91="",D91=""),"",D91*I91+IFERROR(INDEX(Parámetros!$C$7:$C$11,MATCH(C91,Parámetros!$A$7:$A$11,0)),0))</f>
        <v/>
      </c>
      <c r="K91" s="13" t="str">
        <f aca="false">IF(D91="","",D91-N(J91))</f>
        <v/>
      </c>
    </row>
    <row r="92" customFormat="false" ht="15" hidden="false" customHeight="false" outlineLevel="0" collapsed="false">
      <c r="A92" s="11"/>
      <c r="B92" s="11"/>
      <c r="C92" s="6"/>
      <c r="D92" s="9"/>
      <c r="E92" s="6"/>
      <c r="F92" s="5" t="str">
        <f aca="false">IF(OR(A92="",B92=""),"",B92-A92)</f>
        <v/>
      </c>
      <c r="G92" s="5" t="str">
        <f aca="false">IF(A92="","",YEAR(A92))</f>
        <v/>
      </c>
      <c r="H92" s="5" t="str">
        <f aca="false">IF(A92="","",MONTH(A92))</f>
        <v/>
      </c>
      <c r="I92" s="12" t="str">
        <f aca="false">IF(C92="","",IFERROR(INDEX(Parámetros!$B$7:$B$11,MATCH(C92,Parámetros!$A$7:$A$11,0)),0))</f>
        <v/>
      </c>
      <c r="J92" s="13" t="str">
        <f aca="false">IF(OR(C92="",D92=""),"",D92*I92+IFERROR(INDEX(Parámetros!$C$7:$C$11,MATCH(C92,Parámetros!$A$7:$A$11,0)),0))</f>
        <v/>
      </c>
      <c r="K92" s="13" t="str">
        <f aca="false">IF(D92="","",D92-N(J92))</f>
        <v/>
      </c>
    </row>
    <row r="93" customFormat="false" ht="15" hidden="false" customHeight="false" outlineLevel="0" collapsed="false">
      <c r="A93" s="11"/>
      <c r="B93" s="11"/>
      <c r="C93" s="6"/>
      <c r="D93" s="9"/>
      <c r="E93" s="6"/>
      <c r="F93" s="5" t="str">
        <f aca="false">IF(OR(A93="",B93=""),"",B93-A93)</f>
        <v/>
      </c>
      <c r="G93" s="5" t="str">
        <f aca="false">IF(A93="","",YEAR(A93))</f>
        <v/>
      </c>
      <c r="H93" s="5" t="str">
        <f aca="false">IF(A93="","",MONTH(A93))</f>
        <v/>
      </c>
      <c r="I93" s="12" t="str">
        <f aca="false">IF(C93="","",IFERROR(INDEX(Parámetros!$B$7:$B$11,MATCH(C93,Parámetros!$A$7:$A$11,0)),0))</f>
        <v/>
      </c>
      <c r="J93" s="13" t="str">
        <f aca="false">IF(OR(C93="",D93=""),"",D93*I93+IFERROR(INDEX(Parámetros!$C$7:$C$11,MATCH(C93,Parámetros!$A$7:$A$11,0)),0))</f>
        <v/>
      </c>
      <c r="K93" s="13" t="str">
        <f aca="false">IF(D93="","",D93-N(J93))</f>
        <v/>
      </c>
    </row>
    <row r="94" customFormat="false" ht="15" hidden="false" customHeight="false" outlineLevel="0" collapsed="false">
      <c r="A94" s="11"/>
      <c r="B94" s="11"/>
      <c r="C94" s="6"/>
      <c r="D94" s="9"/>
      <c r="E94" s="6"/>
      <c r="F94" s="5" t="str">
        <f aca="false">IF(OR(A94="",B94=""),"",B94-A94)</f>
        <v/>
      </c>
      <c r="G94" s="5" t="str">
        <f aca="false">IF(A94="","",YEAR(A94))</f>
        <v/>
      </c>
      <c r="H94" s="5" t="str">
        <f aca="false">IF(A94="","",MONTH(A94))</f>
        <v/>
      </c>
      <c r="I94" s="12" t="str">
        <f aca="false">IF(C94="","",IFERROR(INDEX(Parámetros!$B$7:$B$11,MATCH(C94,Parámetros!$A$7:$A$11,0)),0))</f>
        <v/>
      </c>
      <c r="J94" s="13" t="str">
        <f aca="false">IF(OR(C94="",D94=""),"",D94*I94+IFERROR(INDEX(Parámetros!$C$7:$C$11,MATCH(C94,Parámetros!$A$7:$A$11,0)),0))</f>
        <v/>
      </c>
      <c r="K94" s="13" t="str">
        <f aca="false">IF(D94="","",D94-N(J94))</f>
        <v/>
      </c>
    </row>
    <row r="95" customFormat="false" ht="15" hidden="false" customHeight="false" outlineLevel="0" collapsed="false">
      <c r="A95" s="11"/>
      <c r="B95" s="11"/>
      <c r="C95" s="6"/>
      <c r="D95" s="9"/>
      <c r="E95" s="6"/>
      <c r="F95" s="5" t="str">
        <f aca="false">IF(OR(A95="",B95=""),"",B95-A95)</f>
        <v/>
      </c>
      <c r="G95" s="5" t="str">
        <f aca="false">IF(A95="","",YEAR(A95))</f>
        <v/>
      </c>
      <c r="H95" s="5" t="str">
        <f aca="false">IF(A95="","",MONTH(A95))</f>
        <v/>
      </c>
      <c r="I95" s="12" t="str">
        <f aca="false">IF(C95="","",IFERROR(INDEX(Parámetros!$B$7:$B$11,MATCH(C95,Parámetros!$A$7:$A$11,0)),0))</f>
        <v/>
      </c>
      <c r="J95" s="13" t="str">
        <f aca="false">IF(OR(C95="",D95=""),"",D95*I95+IFERROR(INDEX(Parámetros!$C$7:$C$11,MATCH(C95,Parámetros!$A$7:$A$11,0)),0))</f>
        <v/>
      </c>
      <c r="K95" s="13" t="str">
        <f aca="false">IF(D95="","",D95-N(J95))</f>
        <v/>
      </c>
    </row>
    <row r="96" customFormat="false" ht="15" hidden="false" customHeight="false" outlineLevel="0" collapsed="false">
      <c r="A96" s="11"/>
      <c r="B96" s="11"/>
      <c r="C96" s="6"/>
      <c r="D96" s="9"/>
      <c r="E96" s="6"/>
      <c r="F96" s="5" t="str">
        <f aca="false">IF(OR(A96="",B96=""),"",B96-A96)</f>
        <v/>
      </c>
      <c r="G96" s="5" t="str">
        <f aca="false">IF(A96="","",YEAR(A96))</f>
        <v/>
      </c>
      <c r="H96" s="5" t="str">
        <f aca="false">IF(A96="","",MONTH(A96))</f>
        <v/>
      </c>
      <c r="I96" s="12" t="str">
        <f aca="false">IF(C96="","",IFERROR(INDEX(Parámetros!$B$7:$B$11,MATCH(C96,Parámetros!$A$7:$A$11,0)),0))</f>
        <v/>
      </c>
      <c r="J96" s="13" t="str">
        <f aca="false">IF(OR(C96="",D96=""),"",D96*I96+IFERROR(INDEX(Parámetros!$C$7:$C$11,MATCH(C96,Parámetros!$A$7:$A$11,0)),0))</f>
        <v/>
      </c>
      <c r="K96" s="13" t="str">
        <f aca="false">IF(D96="","",D96-N(J96))</f>
        <v/>
      </c>
    </row>
    <row r="97" customFormat="false" ht="15" hidden="false" customHeight="false" outlineLevel="0" collapsed="false">
      <c r="A97" s="11"/>
      <c r="B97" s="11"/>
      <c r="C97" s="6"/>
      <c r="D97" s="9"/>
      <c r="E97" s="6"/>
      <c r="F97" s="5" t="str">
        <f aca="false">IF(OR(A97="",B97=""),"",B97-A97)</f>
        <v/>
      </c>
      <c r="G97" s="5" t="str">
        <f aca="false">IF(A97="","",YEAR(A97))</f>
        <v/>
      </c>
      <c r="H97" s="5" t="str">
        <f aca="false">IF(A97="","",MONTH(A97))</f>
        <v/>
      </c>
      <c r="I97" s="12" t="str">
        <f aca="false">IF(C97="","",IFERROR(INDEX(Parámetros!$B$7:$B$11,MATCH(C97,Parámetros!$A$7:$A$11,0)),0))</f>
        <v/>
      </c>
      <c r="J97" s="13" t="str">
        <f aca="false">IF(OR(C97="",D97=""),"",D97*I97+IFERROR(INDEX(Parámetros!$C$7:$C$11,MATCH(C97,Parámetros!$A$7:$A$11,0)),0))</f>
        <v/>
      </c>
      <c r="K97" s="13" t="str">
        <f aca="false">IF(D97="","",D97-N(J97))</f>
        <v/>
      </c>
    </row>
    <row r="98" customFormat="false" ht="15" hidden="false" customHeight="false" outlineLevel="0" collapsed="false">
      <c r="A98" s="11"/>
      <c r="B98" s="11"/>
      <c r="C98" s="6"/>
      <c r="D98" s="9"/>
      <c r="E98" s="6"/>
      <c r="F98" s="5" t="str">
        <f aca="false">IF(OR(A98="",B98=""),"",B98-A98)</f>
        <v/>
      </c>
      <c r="G98" s="5" t="str">
        <f aca="false">IF(A98="","",YEAR(A98))</f>
        <v/>
      </c>
      <c r="H98" s="5" t="str">
        <f aca="false">IF(A98="","",MONTH(A98))</f>
        <v/>
      </c>
      <c r="I98" s="12" t="str">
        <f aca="false">IF(C98="","",IFERROR(INDEX(Parámetros!$B$7:$B$11,MATCH(C98,Parámetros!$A$7:$A$11,0)),0))</f>
        <v/>
      </c>
      <c r="J98" s="13" t="str">
        <f aca="false">IF(OR(C98="",D98=""),"",D98*I98+IFERROR(INDEX(Parámetros!$C$7:$C$11,MATCH(C98,Parámetros!$A$7:$A$11,0)),0))</f>
        <v/>
      </c>
      <c r="K98" s="13" t="str">
        <f aca="false">IF(D98="","",D98-N(J98))</f>
        <v/>
      </c>
    </row>
    <row r="99" customFormat="false" ht="15" hidden="false" customHeight="false" outlineLevel="0" collapsed="false">
      <c r="A99" s="11"/>
      <c r="B99" s="11"/>
      <c r="C99" s="6"/>
      <c r="D99" s="9"/>
      <c r="E99" s="6"/>
      <c r="F99" s="5" t="str">
        <f aca="false">IF(OR(A99="",B99=""),"",B99-A99)</f>
        <v/>
      </c>
      <c r="G99" s="5" t="str">
        <f aca="false">IF(A99="","",YEAR(A99))</f>
        <v/>
      </c>
      <c r="H99" s="5" t="str">
        <f aca="false">IF(A99="","",MONTH(A99))</f>
        <v/>
      </c>
      <c r="I99" s="12" t="str">
        <f aca="false">IF(C99="","",IFERROR(INDEX(Parámetros!$B$7:$B$11,MATCH(C99,Parámetros!$A$7:$A$11,0)),0))</f>
        <v/>
      </c>
      <c r="J99" s="13" t="str">
        <f aca="false">IF(OR(C99="",D99=""),"",D99*I99+IFERROR(INDEX(Parámetros!$C$7:$C$11,MATCH(C99,Parámetros!$A$7:$A$11,0)),0))</f>
        <v/>
      </c>
      <c r="K99" s="13" t="str">
        <f aca="false">IF(D99="","",D99-N(J99))</f>
        <v/>
      </c>
    </row>
    <row r="100" customFormat="false" ht="15" hidden="false" customHeight="false" outlineLevel="0" collapsed="false">
      <c r="A100" s="11"/>
      <c r="B100" s="11"/>
      <c r="C100" s="6"/>
      <c r="D100" s="9"/>
      <c r="E100" s="6"/>
      <c r="F100" s="5" t="str">
        <f aca="false">IF(OR(A100="",B100=""),"",B100-A100)</f>
        <v/>
      </c>
      <c r="G100" s="5" t="str">
        <f aca="false">IF(A100="","",YEAR(A100))</f>
        <v/>
      </c>
      <c r="H100" s="5" t="str">
        <f aca="false">IF(A100="","",MONTH(A100))</f>
        <v/>
      </c>
      <c r="I100" s="12" t="str">
        <f aca="false">IF(C100="","",IFERROR(INDEX(Parámetros!$B$7:$B$11,MATCH(C100,Parámetros!$A$7:$A$11,0)),0))</f>
        <v/>
      </c>
      <c r="J100" s="13" t="str">
        <f aca="false">IF(OR(C100="",D100=""),"",D100*I100+IFERROR(INDEX(Parámetros!$C$7:$C$11,MATCH(C100,Parámetros!$A$7:$A$11,0)),0))</f>
        <v/>
      </c>
      <c r="K100" s="13" t="str">
        <f aca="false">IF(D100="","",D100-N(J100))</f>
        <v/>
      </c>
    </row>
    <row r="101" customFormat="false" ht="15" hidden="false" customHeight="false" outlineLevel="0" collapsed="false">
      <c r="A101" s="11"/>
      <c r="B101" s="11"/>
      <c r="C101" s="6"/>
      <c r="D101" s="9"/>
      <c r="E101" s="6"/>
      <c r="F101" s="5" t="str">
        <f aca="false">IF(OR(A101="",B101=""),"",B101-A101)</f>
        <v/>
      </c>
      <c r="G101" s="5" t="str">
        <f aca="false">IF(A101="","",YEAR(A101))</f>
        <v/>
      </c>
      <c r="H101" s="5" t="str">
        <f aca="false">IF(A101="","",MONTH(A101))</f>
        <v/>
      </c>
      <c r="I101" s="12" t="str">
        <f aca="false">IF(C101="","",IFERROR(INDEX(Parámetros!$B$7:$B$11,MATCH(C101,Parámetros!$A$7:$A$11,0)),0))</f>
        <v/>
      </c>
      <c r="J101" s="13" t="str">
        <f aca="false">IF(OR(C101="",D101=""),"",D101*I101+IFERROR(INDEX(Parámetros!$C$7:$C$11,MATCH(C101,Parámetros!$A$7:$A$11,0)),0))</f>
        <v/>
      </c>
      <c r="K101" s="13" t="str">
        <f aca="false">IF(D101="","",D101-N(J101))</f>
        <v/>
      </c>
    </row>
    <row r="102" customFormat="false" ht="15" hidden="false" customHeight="false" outlineLevel="0" collapsed="false">
      <c r="A102" s="11"/>
      <c r="B102" s="11"/>
      <c r="C102" s="6"/>
      <c r="D102" s="9"/>
      <c r="E102" s="6"/>
      <c r="F102" s="5" t="str">
        <f aca="false">IF(OR(A102="",B102=""),"",B102-A102)</f>
        <v/>
      </c>
      <c r="G102" s="5" t="str">
        <f aca="false">IF(A102="","",YEAR(A102))</f>
        <v/>
      </c>
      <c r="H102" s="5" t="str">
        <f aca="false">IF(A102="","",MONTH(A102))</f>
        <v/>
      </c>
      <c r="I102" s="12" t="str">
        <f aca="false">IF(C102="","",IFERROR(INDEX(Parámetros!$B$7:$B$11,MATCH(C102,Parámetros!$A$7:$A$11,0)),0))</f>
        <v/>
      </c>
      <c r="J102" s="13" t="str">
        <f aca="false">IF(OR(C102="",D102=""),"",D102*I102+IFERROR(INDEX(Parámetros!$C$7:$C$11,MATCH(C102,Parámetros!$A$7:$A$11,0)),0))</f>
        <v/>
      </c>
      <c r="K102" s="13" t="str">
        <f aca="false">IF(D102="","",D102-N(J102))</f>
        <v/>
      </c>
    </row>
    <row r="103" customFormat="false" ht="15" hidden="false" customHeight="false" outlineLevel="0" collapsed="false">
      <c r="A103" s="11"/>
      <c r="B103" s="11"/>
      <c r="C103" s="6"/>
      <c r="D103" s="9"/>
      <c r="E103" s="6"/>
      <c r="F103" s="5" t="str">
        <f aca="false">IF(OR(A103="",B103=""),"",B103-A103)</f>
        <v/>
      </c>
      <c r="G103" s="5" t="str">
        <f aca="false">IF(A103="","",YEAR(A103))</f>
        <v/>
      </c>
      <c r="H103" s="5" t="str">
        <f aca="false">IF(A103="","",MONTH(A103))</f>
        <v/>
      </c>
      <c r="I103" s="12" t="str">
        <f aca="false">IF(C103="","",IFERROR(INDEX(Parámetros!$B$7:$B$11,MATCH(C103,Parámetros!$A$7:$A$11,0)),0))</f>
        <v/>
      </c>
      <c r="J103" s="13" t="str">
        <f aca="false">IF(OR(C103="",D103=""),"",D103*I103+IFERROR(INDEX(Parámetros!$C$7:$C$11,MATCH(C103,Parámetros!$A$7:$A$11,0)),0))</f>
        <v/>
      </c>
      <c r="K103" s="13" t="str">
        <f aca="false">IF(D103="","",D103-N(J103))</f>
        <v/>
      </c>
    </row>
    <row r="104" customFormat="false" ht="15" hidden="false" customHeight="false" outlineLevel="0" collapsed="false">
      <c r="A104" s="11"/>
      <c r="B104" s="11"/>
      <c r="C104" s="6"/>
      <c r="D104" s="9"/>
      <c r="E104" s="6"/>
      <c r="F104" s="5" t="str">
        <f aca="false">IF(OR(A104="",B104=""),"",B104-A104)</f>
        <v/>
      </c>
      <c r="G104" s="5" t="str">
        <f aca="false">IF(A104="","",YEAR(A104))</f>
        <v/>
      </c>
      <c r="H104" s="5" t="str">
        <f aca="false">IF(A104="","",MONTH(A104))</f>
        <v/>
      </c>
      <c r="I104" s="12" t="str">
        <f aca="false">IF(C104="","",IFERROR(INDEX(Parámetros!$B$7:$B$11,MATCH(C104,Parámetros!$A$7:$A$11,0)),0))</f>
        <v/>
      </c>
      <c r="J104" s="13" t="str">
        <f aca="false">IF(OR(C104="",D104=""),"",D104*I104+IFERROR(INDEX(Parámetros!$C$7:$C$11,MATCH(C104,Parámetros!$A$7:$A$11,0)),0))</f>
        <v/>
      </c>
      <c r="K104" s="13" t="str">
        <f aca="false">IF(D104="","",D104-N(J104))</f>
        <v/>
      </c>
    </row>
    <row r="105" customFormat="false" ht="15" hidden="false" customHeight="false" outlineLevel="0" collapsed="false">
      <c r="A105" s="11"/>
      <c r="B105" s="11"/>
      <c r="C105" s="6"/>
      <c r="D105" s="9"/>
      <c r="E105" s="6"/>
      <c r="F105" s="5" t="str">
        <f aca="false">IF(OR(A105="",B105=""),"",B105-A105)</f>
        <v/>
      </c>
      <c r="G105" s="5" t="str">
        <f aca="false">IF(A105="","",YEAR(A105))</f>
        <v/>
      </c>
      <c r="H105" s="5" t="str">
        <f aca="false">IF(A105="","",MONTH(A105))</f>
        <v/>
      </c>
      <c r="I105" s="12" t="str">
        <f aca="false">IF(C105="","",IFERROR(INDEX(Parámetros!$B$7:$B$11,MATCH(C105,Parámetros!$A$7:$A$11,0)),0))</f>
        <v/>
      </c>
      <c r="J105" s="13" t="str">
        <f aca="false">IF(OR(C105="",D105=""),"",D105*I105+IFERROR(INDEX(Parámetros!$C$7:$C$11,MATCH(C105,Parámetros!$A$7:$A$11,0)),0))</f>
        <v/>
      </c>
      <c r="K105" s="13" t="str">
        <f aca="false">IF(D105="","",D105-N(J105))</f>
        <v/>
      </c>
    </row>
    <row r="106" customFormat="false" ht="15" hidden="false" customHeight="false" outlineLevel="0" collapsed="false">
      <c r="A106" s="11"/>
      <c r="B106" s="11"/>
      <c r="C106" s="6"/>
      <c r="D106" s="9"/>
      <c r="E106" s="6"/>
      <c r="F106" s="5" t="str">
        <f aca="false">IF(OR(A106="",B106=""),"",B106-A106)</f>
        <v/>
      </c>
      <c r="G106" s="5" t="str">
        <f aca="false">IF(A106="","",YEAR(A106))</f>
        <v/>
      </c>
      <c r="H106" s="5" t="str">
        <f aca="false">IF(A106="","",MONTH(A106))</f>
        <v/>
      </c>
      <c r="I106" s="12" t="str">
        <f aca="false">IF(C106="","",IFERROR(INDEX(Parámetros!$B$7:$B$11,MATCH(C106,Parámetros!$A$7:$A$11,0)),0))</f>
        <v/>
      </c>
      <c r="J106" s="13" t="str">
        <f aca="false">IF(OR(C106="",D106=""),"",D106*I106+IFERROR(INDEX(Parámetros!$C$7:$C$11,MATCH(C106,Parámetros!$A$7:$A$11,0)),0))</f>
        <v/>
      </c>
      <c r="K106" s="13" t="str">
        <f aca="false">IF(D106="","",D106-N(J106))</f>
        <v/>
      </c>
    </row>
    <row r="107" customFormat="false" ht="15" hidden="false" customHeight="false" outlineLevel="0" collapsed="false">
      <c r="A107" s="11"/>
      <c r="B107" s="11"/>
      <c r="C107" s="6"/>
      <c r="D107" s="9"/>
      <c r="E107" s="6"/>
      <c r="F107" s="5" t="str">
        <f aca="false">IF(OR(A107="",B107=""),"",B107-A107)</f>
        <v/>
      </c>
      <c r="G107" s="5" t="str">
        <f aca="false">IF(A107="","",YEAR(A107))</f>
        <v/>
      </c>
      <c r="H107" s="5" t="str">
        <f aca="false">IF(A107="","",MONTH(A107))</f>
        <v/>
      </c>
      <c r="I107" s="12" t="str">
        <f aca="false">IF(C107="","",IFERROR(INDEX(Parámetros!$B$7:$B$11,MATCH(C107,Parámetros!$A$7:$A$11,0)),0))</f>
        <v/>
      </c>
      <c r="J107" s="13" t="str">
        <f aca="false">IF(OR(C107="",D107=""),"",D107*I107+IFERROR(INDEX(Parámetros!$C$7:$C$11,MATCH(C107,Parámetros!$A$7:$A$11,0)),0))</f>
        <v/>
      </c>
      <c r="K107" s="13" t="str">
        <f aca="false">IF(D107="","",D107-N(J107))</f>
        <v/>
      </c>
    </row>
    <row r="108" customFormat="false" ht="15" hidden="false" customHeight="false" outlineLevel="0" collapsed="false">
      <c r="A108" s="11"/>
      <c r="B108" s="11"/>
      <c r="C108" s="6"/>
      <c r="D108" s="9"/>
      <c r="E108" s="6"/>
      <c r="F108" s="5" t="str">
        <f aca="false">IF(OR(A108="",B108=""),"",B108-A108)</f>
        <v/>
      </c>
      <c r="G108" s="5" t="str">
        <f aca="false">IF(A108="","",YEAR(A108))</f>
        <v/>
      </c>
      <c r="H108" s="5" t="str">
        <f aca="false">IF(A108="","",MONTH(A108))</f>
        <v/>
      </c>
      <c r="I108" s="12" t="str">
        <f aca="false">IF(C108="","",IFERROR(INDEX(Parámetros!$B$7:$B$11,MATCH(C108,Parámetros!$A$7:$A$11,0)),0))</f>
        <v/>
      </c>
      <c r="J108" s="13" t="str">
        <f aca="false">IF(OR(C108="",D108=""),"",D108*I108+IFERROR(INDEX(Parámetros!$C$7:$C$11,MATCH(C108,Parámetros!$A$7:$A$11,0)),0))</f>
        <v/>
      </c>
      <c r="K108" s="13" t="str">
        <f aca="false">IF(D108="","",D108-N(J108))</f>
        <v/>
      </c>
    </row>
    <row r="109" customFormat="false" ht="15" hidden="false" customHeight="false" outlineLevel="0" collapsed="false">
      <c r="A109" s="11"/>
      <c r="B109" s="11"/>
      <c r="C109" s="6"/>
      <c r="D109" s="9"/>
      <c r="E109" s="6"/>
      <c r="F109" s="5" t="str">
        <f aca="false">IF(OR(A109="",B109=""),"",B109-A109)</f>
        <v/>
      </c>
      <c r="G109" s="5" t="str">
        <f aca="false">IF(A109="","",YEAR(A109))</f>
        <v/>
      </c>
      <c r="H109" s="5" t="str">
        <f aca="false">IF(A109="","",MONTH(A109))</f>
        <v/>
      </c>
      <c r="I109" s="12" t="str">
        <f aca="false">IF(C109="","",IFERROR(INDEX(Parámetros!$B$7:$B$11,MATCH(C109,Parámetros!$A$7:$A$11,0)),0))</f>
        <v/>
      </c>
      <c r="J109" s="13" t="str">
        <f aca="false">IF(OR(C109="",D109=""),"",D109*I109+IFERROR(INDEX(Parámetros!$C$7:$C$11,MATCH(C109,Parámetros!$A$7:$A$11,0)),0))</f>
        <v/>
      </c>
      <c r="K109" s="13" t="str">
        <f aca="false">IF(D109="","",D109-N(J109))</f>
        <v/>
      </c>
    </row>
    <row r="110" customFormat="false" ht="15" hidden="false" customHeight="false" outlineLevel="0" collapsed="false">
      <c r="A110" s="11"/>
      <c r="B110" s="11"/>
      <c r="C110" s="6"/>
      <c r="D110" s="9"/>
      <c r="E110" s="6"/>
      <c r="F110" s="5" t="str">
        <f aca="false">IF(OR(A110="",B110=""),"",B110-A110)</f>
        <v/>
      </c>
      <c r="G110" s="5" t="str">
        <f aca="false">IF(A110="","",YEAR(A110))</f>
        <v/>
      </c>
      <c r="H110" s="5" t="str">
        <f aca="false">IF(A110="","",MONTH(A110))</f>
        <v/>
      </c>
      <c r="I110" s="12" t="str">
        <f aca="false">IF(C110="","",IFERROR(INDEX(Parámetros!$B$7:$B$11,MATCH(C110,Parámetros!$A$7:$A$11,0)),0))</f>
        <v/>
      </c>
      <c r="J110" s="13" t="str">
        <f aca="false">IF(OR(C110="",D110=""),"",D110*I110+IFERROR(INDEX(Parámetros!$C$7:$C$11,MATCH(C110,Parámetros!$A$7:$A$11,0)),0))</f>
        <v/>
      </c>
      <c r="K110" s="13" t="str">
        <f aca="false">IF(D110="","",D110-N(J110))</f>
        <v/>
      </c>
    </row>
    <row r="111" customFormat="false" ht="15" hidden="false" customHeight="false" outlineLevel="0" collapsed="false">
      <c r="A111" s="11"/>
      <c r="B111" s="11"/>
      <c r="C111" s="6"/>
      <c r="D111" s="9"/>
      <c r="E111" s="6"/>
      <c r="F111" s="5" t="str">
        <f aca="false">IF(OR(A111="",B111=""),"",B111-A111)</f>
        <v/>
      </c>
      <c r="G111" s="5" t="str">
        <f aca="false">IF(A111="","",YEAR(A111))</f>
        <v/>
      </c>
      <c r="H111" s="5" t="str">
        <f aca="false">IF(A111="","",MONTH(A111))</f>
        <v/>
      </c>
      <c r="I111" s="12" t="str">
        <f aca="false">IF(C111="","",IFERROR(INDEX(Parámetros!$B$7:$B$11,MATCH(C111,Parámetros!$A$7:$A$11,0)),0))</f>
        <v/>
      </c>
      <c r="J111" s="13" t="str">
        <f aca="false">IF(OR(C111="",D111=""),"",D111*I111+IFERROR(INDEX(Parámetros!$C$7:$C$11,MATCH(C111,Parámetros!$A$7:$A$11,0)),0))</f>
        <v/>
      </c>
      <c r="K111" s="13" t="str">
        <f aca="false">IF(D111="","",D111-N(J111))</f>
        <v/>
      </c>
    </row>
    <row r="112" customFormat="false" ht="15" hidden="false" customHeight="false" outlineLevel="0" collapsed="false">
      <c r="A112" s="11"/>
      <c r="B112" s="11"/>
      <c r="C112" s="6"/>
      <c r="D112" s="9"/>
      <c r="E112" s="6"/>
      <c r="F112" s="5" t="str">
        <f aca="false">IF(OR(A112="",B112=""),"",B112-A112)</f>
        <v/>
      </c>
      <c r="G112" s="5" t="str">
        <f aca="false">IF(A112="","",YEAR(A112))</f>
        <v/>
      </c>
      <c r="H112" s="5" t="str">
        <f aca="false">IF(A112="","",MONTH(A112))</f>
        <v/>
      </c>
      <c r="I112" s="12" t="str">
        <f aca="false">IF(C112="","",IFERROR(INDEX(Parámetros!$B$7:$B$11,MATCH(C112,Parámetros!$A$7:$A$11,0)),0))</f>
        <v/>
      </c>
      <c r="J112" s="13" t="str">
        <f aca="false">IF(OR(C112="",D112=""),"",D112*I112+IFERROR(INDEX(Parámetros!$C$7:$C$11,MATCH(C112,Parámetros!$A$7:$A$11,0)),0))</f>
        <v/>
      </c>
      <c r="K112" s="13" t="str">
        <f aca="false">IF(D112="","",D112-N(J112))</f>
        <v/>
      </c>
    </row>
    <row r="113" customFormat="false" ht="15" hidden="false" customHeight="false" outlineLevel="0" collapsed="false">
      <c r="A113" s="11"/>
      <c r="B113" s="11"/>
      <c r="C113" s="6"/>
      <c r="D113" s="9"/>
      <c r="E113" s="6"/>
      <c r="F113" s="5" t="str">
        <f aca="false">IF(OR(A113="",B113=""),"",B113-A113)</f>
        <v/>
      </c>
      <c r="G113" s="5" t="str">
        <f aca="false">IF(A113="","",YEAR(A113))</f>
        <v/>
      </c>
      <c r="H113" s="5" t="str">
        <f aca="false">IF(A113="","",MONTH(A113))</f>
        <v/>
      </c>
      <c r="I113" s="12" t="str">
        <f aca="false">IF(C113="","",IFERROR(INDEX(Parámetros!$B$7:$B$11,MATCH(C113,Parámetros!$A$7:$A$11,0)),0))</f>
        <v/>
      </c>
      <c r="J113" s="13" t="str">
        <f aca="false">IF(OR(C113="",D113=""),"",D113*I113+IFERROR(INDEX(Parámetros!$C$7:$C$11,MATCH(C113,Parámetros!$A$7:$A$11,0)),0))</f>
        <v/>
      </c>
      <c r="K113" s="13" t="str">
        <f aca="false">IF(D113="","",D113-N(J113))</f>
        <v/>
      </c>
    </row>
    <row r="114" customFormat="false" ht="15" hidden="false" customHeight="false" outlineLevel="0" collapsed="false">
      <c r="A114" s="11"/>
      <c r="B114" s="11"/>
      <c r="C114" s="6"/>
      <c r="D114" s="9"/>
      <c r="E114" s="6"/>
      <c r="F114" s="5" t="str">
        <f aca="false">IF(OR(A114="",B114=""),"",B114-A114)</f>
        <v/>
      </c>
      <c r="G114" s="5" t="str">
        <f aca="false">IF(A114="","",YEAR(A114))</f>
        <v/>
      </c>
      <c r="H114" s="5" t="str">
        <f aca="false">IF(A114="","",MONTH(A114))</f>
        <v/>
      </c>
      <c r="I114" s="12" t="str">
        <f aca="false">IF(C114="","",IFERROR(INDEX(Parámetros!$B$7:$B$11,MATCH(C114,Parámetros!$A$7:$A$11,0)),0))</f>
        <v/>
      </c>
      <c r="J114" s="13" t="str">
        <f aca="false">IF(OR(C114="",D114=""),"",D114*I114+IFERROR(INDEX(Parámetros!$C$7:$C$11,MATCH(C114,Parámetros!$A$7:$A$11,0)),0))</f>
        <v/>
      </c>
      <c r="K114" s="13" t="str">
        <f aca="false">IF(D114="","",D114-N(J114))</f>
        <v/>
      </c>
    </row>
    <row r="115" customFormat="false" ht="15" hidden="false" customHeight="false" outlineLevel="0" collapsed="false">
      <c r="A115" s="11"/>
      <c r="B115" s="11"/>
      <c r="C115" s="6"/>
      <c r="D115" s="9"/>
      <c r="E115" s="6"/>
      <c r="F115" s="5" t="str">
        <f aca="false">IF(OR(A115="",B115=""),"",B115-A115)</f>
        <v/>
      </c>
      <c r="G115" s="5" t="str">
        <f aca="false">IF(A115="","",YEAR(A115))</f>
        <v/>
      </c>
      <c r="H115" s="5" t="str">
        <f aca="false">IF(A115="","",MONTH(A115))</f>
        <v/>
      </c>
      <c r="I115" s="12" t="str">
        <f aca="false">IF(C115="","",IFERROR(INDEX(Parámetros!$B$7:$B$11,MATCH(C115,Parámetros!$A$7:$A$11,0)),0))</f>
        <v/>
      </c>
      <c r="J115" s="13" t="str">
        <f aca="false">IF(OR(C115="",D115=""),"",D115*I115+IFERROR(INDEX(Parámetros!$C$7:$C$11,MATCH(C115,Parámetros!$A$7:$A$11,0)),0))</f>
        <v/>
      </c>
      <c r="K115" s="13" t="str">
        <f aca="false">IF(D115="","",D115-N(J115))</f>
        <v/>
      </c>
    </row>
    <row r="116" customFormat="false" ht="15" hidden="false" customHeight="false" outlineLevel="0" collapsed="false">
      <c r="A116" s="11"/>
      <c r="B116" s="11"/>
      <c r="C116" s="6"/>
      <c r="D116" s="9"/>
      <c r="E116" s="6"/>
      <c r="F116" s="5" t="str">
        <f aca="false">IF(OR(A116="",B116=""),"",B116-A116)</f>
        <v/>
      </c>
      <c r="G116" s="5" t="str">
        <f aca="false">IF(A116="","",YEAR(A116))</f>
        <v/>
      </c>
      <c r="H116" s="5" t="str">
        <f aca="false">IF(A116="","",MONTH(A116))</f>
        <v/>
      </c>
      <c r="I116" s="12" t="str">
        <f aca="false">IF(C116="","",IFERROR(INDEX(Parámetros!$B$7:$B$11,MATCH(C116,Parámetros!$A$7:$A$11,0)),0))</f>
        <v/>
      </c>
      <c r="J116" s="13" t="str">
        <f aca="false">IF(OR(C116="",D116=""),"",D116*I116+IFERROR(INDEX(Parámetros!$C$7:$C$11,MATCH(C116,Parámetros!$A$7:$A$11,0)),0))</f>
        <v/>
      </c>
      <c r="K116" s="13" t="str">
        <f aca="false">IF(D116="","",D116-N(J116))</f>
        <v/>
      </c>
    </row>
    <row r="117" customFormat="false" ht="15" hidden="false" customHeight="false" outlineLevel="0" collapsed="false">
      <c r="A117" s="11"/>
      <c r="B117" s="11"/>
      <c r="C117" s="6"/>
      <c r="D117" s="9"/>
      <c r="E117" s="6"/>
      <c r="F117" s="5" t="str">
        <f aca="false">IF(OR(A117="",B117=""),"",B117-A117)</f>
        <v/>
      </c>
      <c r="G117" s="5" t="str">
        <f aca="false">IF(A117="","",YEAR(A117))</f>
        <v/>
      </c>
      <c r="H117" s="5" t="str">
        <f aca="false">IF(A117="","",MONTH(A117))</f>
        <v/>
      </c>
      <c r="I117" s="12" t="str">
        <f aca="false">IF(C117="","",IFERROR(INDEX(Parámetros!$B$7:$B$11,MATCH(C117,Parámetros!$A$7:$A$11,0)),0))</f>
        <v/>
      </c>
      <c r="J117" s="13" t="str">
        <f aca="false">IF(OR(C117="",D117=""),"",D117*I117+IFERROR(INDEX(Parámetros!$C$7:$C$11,MATCH(C117,Parámetros!$A$7:$A$11,0)),0))</f>
        <v/>
      </c>
      <c r="K117" s="13" t="str">
        <f aca="false">IF(D117="","",D117-N(J117))</f>
        <v/>
      </c>
    </row>
    <row r="118" customFormat="false" ht="15" hidden="false" customHeight="false" outlineLevel="0" collapsed="false">
      <c r="A118" s="11"/>
      <c r="B118" s="11"/>
      <c r="C118" s="6"/>
      <c r="D118" s="9"/>
      <c r="E118" s="6"/>
      <c r="F118" s="5" t="str">
        <f aca="false">IF(OR(A118="",B118=""),"",B118-A118)</f>
        <v/>
      </c>
      <c r="G118" s="5" t="str">
        <f aca="false">IF(A118="","",YEAR(A118))</f>
        <v/>
      </c>
      <c r="H118" s="5" t="str">
        <f aca="false">IF(A118="","",MONTH(A118))</f>
        <v/>
      </c>
      <c r="I118" s="12" t="str">
        <f aca="false">IF(C118="","",IFERROR(INDEX(Parámetros!$B$7:$B$11,MATCH(C118,Parámetros!$A$7:$A$11,0)),0))</f>
        <v/>
      </c>
      <c r="J118" s="13" t="str">
        <f aca="false">IF(OR(C118="",D118=""),"",D118*I118+IFERROR(INDEX(Parámetros!$C$7:$C$11,MATCH(C118,Parámetros!$A$7:$A$11,0)),0))</f>
        <v/>
      </c>
      <c r="K118" s="13" t="str">
        <f aca="false">IF(D118="","",D118-N(J118))</f>
        <v/>
      </c>
    </row>
    <row r="119" customFormat="false" ht="15" hidden="false" customHeight="false" outlineLevel="0" collapsed="false">
      <c r="A119" s="11"/>
      <c r="B119" s="11"/>
      <c r="C119" s="6"/>
      <c r="D119" s="9"/>
      <c r="E119" s="6"/>
      <c r="F119" s="5" t="str">
        <f aca="false">IF(OR(A119="",B119=""),"",B119-A119)</f>
        <v/>
      </c>
      <c r="G119" s="5" t="str">
        <f aca="false">IF(A119="","",YEAR(A119))</f>
        <v/>
      </c>
      <c r="H119" s="5" t="str">
        <f aca="false">IF(A119="","",MONTH(A119))</f>
        <v/>
      </c>
      <c r="I119" s="12" t="str">
        <f aca="false">IF(C119="","",IFERROR(INDEX(Parámetros!$B$7:$B$11,MATCH(C119,Parámetros!$A$7:$A$11,0)),0))</f>
        <v/>
      </c>
      <c r="J119" s="13" t="str">
        <f aca="false">IF(OR(C119="",D119=""),"",D119*I119+IFERROR(INDEX(Parámetros!$C$7:$C$11,MATCH(C119,Parámetros!$A$7:$A$11,0)),0))</f>
        <v/>
      </c>
      <c r="K119" s="13" t="str">
        <f aca="false">IF(D119="","",D119-N(J119))</f>
        <v/>
      </c>
    </row>
    <row r="120" customFormat="false" ht="15" hidden="false" customHeight="false" outlineLevel="0" collapsed="false">
      <c r="A120" s="11"/>
      <c r="B120" s="11"/>
      <c r="C120" s="6"/>
      <c r="D120" s="9"/>
      <c r="E120" s="6"/>
      <c r="F120" s="5" t="str">
        <f aca="false">IF(OR(A120="",B120=""),"",B120-A120)</f>
        <v/>
      </c>
      <c r="G120" s="5" t="str">
        <f aca="false">IF(A120="","",YEAR(A120))</f>
        <v/>
      </c>
      <c r="H120" s="5" t="str">
        <f aca="false">IF(A120="","",MONTH(A120))</f>
        <v/>
      </c>
      <c r="I120" s="12" t="str">
        <f aca="false">IF(C120="","",IFERROR(INDEX(Parámetros!$B$7:$B$11,MATCH(C120,Parámetros!$A$7:$A$11,0)),0))</f>
        <v/>
      </c>
      <c r="J120" s="13" t="str">
        <f aca="false">IF(OR(C120="",D120=""),"",D120*I120+IFERROR(INDEX(Parámetros!$C$7:$C$11,MATCH(C120,Parámetros!$A$7:$A$11,0)),0))</f>
        <v/>
      </c>
      <c r="K120" s="13" t="str">
        <f aca="false">IF(D120="","",D120-N(J120))</f>
        <v/>
      </c>
    </row>
    <row r="121" customFormat="false" ht="15" hidden="false" customHeight="false" outlineLevel="0" collapsed="false">
      <c r="A121" s="11"/>
      <c r="B121" s="11"/>
      <c r="C121" s="6"/>
      <c r="D121" s="9"/>
      <c r="E121" s="6"/>
      <c r="F121" s="5" t="str">
        <f aca="false">IF(OR(A121="",B121=""),"",B121-A121)</f>
        <v/>
      </c>
      <c r="G121" s="5" t="str">
        <f aca="false">IF(A121="","",YEAR(A121))</f>
        <v/>
      </c>
      <c r="H121" s="5" t="str">
        <f aca="false">IF(A121="","",MONTH(A121))</f>
        <v/>
      </c>
      <c r="I121" s="12" t="str">
        <f aca="false">IF(C121="","",IFERROR(INDEX(Parámetros!$B$7:$B$11,MATCH(C121,Parámetros!$A$7:$A$11,0)),0))</f>
        <v/>
      </c>
      <c r="J121" s="13" t="str">
        <f aca="false">IF(OR(C121="",D121=""),"",D121*I121+IFERROR(INDEX(Parámetros!$C$7:$C$11,MATCH(C121,Parámetros!$A$7:$A$11,0)),0))</f>
        <v/>
      </c>
      <c r="K121" s="13" t="str">
        <f aca="false">IF(D121="","",D121-N(J121))</f>
        <v/>
      </c>
    </row>
    <row r="122" customFormat="false" ht="15" hidden="false" customHeight="false" outlineLevel="0" collapsed="false">
      <c r="A122" s="11"/>
      <c r="B122" s="11"/>
      <c r="C122" s="6"/>
      <c r="D122" s="9"/>
      <c r="E122" s="6"/>
      <c r="F122" s="5" t="str">
        <f aca="false">IF(OR(A122="",B122=""),"",B122-A122)</f>
        <v/>
      </c>
      <c r="G122" s="5" t="str">
        <f aca="false">IF(A122="","",YEAR(A122))</f>
        <v/>
      </c>
      <c r="H122" s="5" t="str">
        <f aca="false">IF(A122="","",MONTH(A122))</f>
        <v/>
      </c>
      <c r="I122" s="12" t="str">
        <f aca="false">IF(C122="","",IFERROR(INDEX(Parámetros!$B$7:$B$11,MATCH(C122,Parámetros!$A$7:$A$11,0)),0))</f>
        <v/>
      </c>
      <c r="J122" s="13" t="str">
        <f aca="false">IF(OR(C122="",D122=""),"",D122*I122+IFERROR(INDEX(Parámetros!$C$7:$C$11,MATCH(C122,Parámetros!$A$7:$A$11,0)),0))</f>
        <v/>
      </c>
      <c r="K122" s="13" t="str">
        <f aca="false">IF(D122="","",D122-N(J122))</f>
        <v/>
      </c>
    </row>
    <row r="123" customFormat="false" ht="15" hidden="false" customHeight="false" outlineLevel="0" collapsed="false">
      <c r="A123" s="11"/>
      <c r="B123" s="11"/>
      <c r="C123" s="6"/>
      <c r="D123" s="9"/>
      <c r="E123" s="6"/>
      <c r="F123" s="5" t="str">
        <f aca="false">IF(OR(A123="",B123=""),"",B123-A123)</f>
        <v/>
      </c>
      <c r="G123" s="5" t="str">
        <f aca="false">IF(A123="","",YEAR(A123))</f>
        <v/>
      </c>
      <c r="H123" s="5" t="str">
        <f aca="false">IF(A123="","",MONTH(A123))</f>
        <v/>
      </c>
      <c r="I123" s="12" t="str">
        <f aca="false">IF(C123="","",IFERROR(INDEX(Parámetros!$B$7:$B$11,MATCH(C123,Parámetros!$A$7:$A$11,0)),0))</f>
        <v/>
      </c>
      <c r="J123" s="13" t="str">
        <f aca="false">IF(OR(C123="",D123=""),"",D123*I123+IFERROR(INDEX(Parámetros!$C$7:$C$11,MATCH(C123,Parámetros!$A$7:$A$11,0)),0))</f>
        <v/>
      </c>
      <c r="K123" s="13" t="str">
        <f aca="false">IF(D123="","",D123-N(J123))</f>
        <v/>
      </c>
    </row>
    <row r="124" customFormat="false" ht="15" hidden="false" customHeight="false" outlineLevel="0" collapsed="false">
      <c r="A124" s="11"/>
      <c r="B124" s="11"/>
      <c r="C124" s="6"/>
      <c r="D124" s="9"/>
      <c r="E124" s="6"/>
      <c r="F124" s="5" t="str">
        <f aca="false">IF(OR(A124="",B124=""),"",B124-A124)</f>
        <v/>
      </c>
      <c r="G124" s="5" t="str">
        <f aca="false">IF(A124="","",YEAR(A124))</f>
        <v/>
      </c>
      <c r="H124" s="5" t="str">
        <f aca="false">IF(A124="","",MONTH(A124))</f>
        <v/>
      </c>
      <c r="I124" s="12" t="str">
        <f aca="false">IF(C124="","",IFERROR(INDEX(Parámetros!$B$7:$B$11,MATCH(C124,Parámetros!$A$7:$A$11,0)),0))</f>
        <v/>
      </c>
      <c r="J124" s="13" t="str">
        <f aca="false">IF(OR(C124="",D124=""),"",D124*I124+IFERROR(INDEX(Parámetros!$C$7:$C$11,MATCH(C124,Parámetros!$A$7:$A$11,0)),0))</f>
        <v/>
      </c>
      <c r="K124" s="13" t="str">
        <f aca="false">IF(D124="","",D124-N(J124))</f>
        <v/>
      </c>
    </row>
    <row r="125" customFormat="false" ht="15" hidden="false" customHeight="false" outlineLevel="0" collapsed="false">
      <c r="A125" s="11"/>
      <c r="B125" s="11"/>
      <c r="C125" s="6"/>
      <c r="D125" s="9"/>
      <c r="E125" s="6"/>
      <c r="F125" s="5" t="str">
        <f aca="false">IF(OR(A125="",B125=""),"",B125-A125)</f>
        <v/>
      </c>
      <c r="G125" s="5" t="str">
        <f aca="false">IF(A125="","",YEAR(A125))</f>
        <v/>
      </c>
      <c r="H125" s="5" t="str">
        <f aca="false">IF(A125="","",MONTH(A125))</f>
        <v/>
      </c>
      <c r="I125" s="12" t="str">
        <f aca="false">IF(C125="","",IFERROR(INDEX(Parámetros!$B$7:$B$11,MATCH(C125,Parámetros!$A$7:$A$11,0)),0))</f>
        <v/>
      </c>
      <c r="J125" s="13" t="str">
        <f aca="false">IF(OR(C125="",D125=""),"",D125*I125+IFERROR(INDEX(Parámetros!$C$7:$C$11,MATCH(C125,Parámetros!$A$7:$A$11,0)),0))</f>
        <v/>
      </c>
      <c r="K125" s="13" t="str">
        <f aca="false">IF(D125="","",D125-N(J125))</f>
        <v/>
      </c>
    </row>
    <row r="126" customFormat="false" ht="15" hidden="false" customHeight="false" outlineLevel="0" collapsed="false">
      <c r="A126" s="11"/>
      <c r="B126" s="11"/>
      <c r="C126" s="6"/>
      <c r="D126" s="9"/>
      <c r="E126" s="6"/>
      <c r="F126" s="5" t="str">
        <f aca="false">IF(OR(A126="",B126=""),"",B126-A126)</f>
        <v/>
      </c>
      <c r="G126" s="5" t="str">
        <f aca="false">IF(A126="","",YEAR(A126))</f>
        <v/>
      </c>
      <c r="H126" s="5" t="str">
        <f aca="false">IF(A126="","",MONTH(A126))</f>
        <v/>
      </c>
      <c r="I126" s="12" t="str">
        <f aca="false">IF(C126="","",IFERROR(INDEX(Parámetros!$B$7:$B$11,MATCH(C126,Parámetros!$A$7:$A$11,0)),0))</f>
        <v/>
      </c>
      <c r="J126" s="13" t="str">
        <f aca="false">IF(OR(C126="",D126=""),"",D126*I126+IFERROR(INDEX(Parámetros!$C$7:$C$11,MATCH(C126,Parámetros!$A$7:$A$11,0)),0))</f>
        <v/>
      </c>
      <c r="K126" s="13" t="str">
        <f aca="false">IF(D126="","",D126-N(J126))</f>
        <v/>
      </c>
    </row>
    <row r="127" customFormat="false" ht="15" hidden="false" customHeight="false" outlineLevel="0" collapsed="false">
      <c r="A127" s="11"/>
      <c r="B127" s="11"/>
      <c r="C127" s="6"/>
      <c r="D127" s="9"/>
      <c r="E127" s="6"/>
      <c r="F127" s="5" t="str">
        <f aca="false">IF(OR(A127="",B127=""),"",B127-A127)</f>
        <v/>
      </c>
      <c r="G127" s="5" t="str">
        <f aca="false">IF(A127="","",YEAR(A127))</f>
        <v/>
      </c>
      <c r="H127" s="5" t="str">
        <f aca="false">IF(A127="","",MONTH(A127))</f>
        <v/>
      </c>
      <c r="I127" s="12" t="str">
        <f aca="false">IF(C127="","",IFERROR(INDEX(Parámetros!$B$7:$B$11,MATCH(C127,Parámetros!$A$7:$A$11,0)),0))</f>
        <v/>
      </c>
      <c r="J127" s="13" t="str">
        <f aca="false">IF(OR(C127="",D127=""),"",D127*I127+IFERROR(INDEX(Parámetros!$C$7:$C$11,MATCH(C127,Parámetros!$A$7:$A$11,0)),0))</f>
        <v/>
      </c>
      <c r="K127" s="13" t="str">
        <f aca="false">IF(D127="","",D127-N(J127))</f>
        <v/>
      </c>
    </row>
    <row r="128" customFormat="false" ht="15" hidden="false" customHeight="false" outlineLevel="0" collapsed="false">
      <c r="A128" s="11"/>
      <c r="B128" s="11"/>
      <c r="C128" s="6"/>
      <c r="D128" s="9"/>
      <c r="E128" s="6"/>
      <c r="F128" s="5" t="str">
        <f aca="false">IF(OR(A128="",B128=""),"",B128-A128)</f>
        <v/>
      </c>
      <c r="G128" s="5" t="str">
        <f aca="false">IF(A128="","",YEAR(A128))</f>
        <v/>
      </c>
      <c r="H128" s="5" t="str">
        <f aca="false">IF(A128="","",MONTH(A128))</f>
        <v/>
      </c>
      <c r="I128" s="12" t="str">
        <f aca="false">IF(C128="","",IFERROR(INDEX(Parámetros!$B$7:$B$11,MATCH(C128,Parámetros!$A$7:$A$11,0)),0))</f>
        <v/>
      </c>
      <c r="J128" s="13" t="str">
        <f aca="false">IF(OR(C128="",D128=""),"",D128*I128+IFERROR(INDEX(Parámetros!$C$7:$C$11,MATCH(C128,Parámetros!$A$7:$A$11,0)),0))</f>
        <v/>
      </c>
      <c r="K128" s="13" t="str">
        <f aca="false">IF(D128="","",D128-N(J128))</f>
        <v/>
      </c>
    </row>
    <row r="129" customFormat="false" ht="15" hidden="false" customHeight="false" outlineLevel="0" collapsed="false">
      <c r="A129" s="11"/>
      <c r="B129" s="11"/>
      <c r="C129" s="6"/>
      <c r="D129" s="9"/>
      <c r="E129" s="6"/>
      <c r="F129" s="5" t="str">
        <f aca="false">IF(OR(A129="",B129=""),"",B129-A129)</f>
        <v/>
      </c>
      <c r="G129" s="5" t="str">
        <f aca="false">IF(A129="","",YEAR(A129))</f>
        <v/>
      </c>
      <c r="H129" s="5" t="str">
        <f aca="false">IF(A129="","",MONTH(A129))</f>
        <v/>
      </c>
      <c r="I129" s="12" t="str">
        <f aca="false">IF(C129="","",IFERROR(INDEX(Parámetros!$B$7:$B$11,MATCH(C129,Parámetros!$A$7:$A$11,0)),0))</f>
        <v/>
      </c>
      <c r="J129" s="13" t="str">
        <f aca="false">IF(OR(C129="",D129=""),"",D129*I129+IFERROR(INDEX(Parámetros!$C$7:$C$11,MATCH(C129,Parámetros!$A$7:$A$11,0)),0))</f>
        <v/>
      </c>
      <c r="K129" s="13" t="str">
        <f aca="false">IF(D129="","",D129-N(J129))</f>
        <v/>
      </c>
    </row>
    <row r="130" customFormat="false" ht="15" hidden="false" customHeight="false" outlineLevel="0" collapsed="false">
      <c r="A130" s="11"/>
      <c r="B130" s="11"/>
      <c r="C130" s="6"/>
      <c r="D130" s="9"/>
      <c r="E130" s="6"/>
      <c r="F130" s="5" t="str">
        <f aca="false">IF(OR(A130="",B130=""),"",B130-A130)</f>
        <v/>
      </c>
      <c r="G130" s="5" t="str">
        <f aca="false">IF(A130="","",YEAR(A130))</f>
        <v/>
      </c>
      <c r="H130" s="5" t="str">
        <f aca="false">IF(A130="","",MONTH(A130))</f>
        <v/>
      </c>
      <c r="I130" s="12" t="str">
        <f aca="false">IF(C130="","",IFERROR(INDEX(Parámetros!$B$7:$B$11,MATCH(C130,Parámetros!$A$7:$A$11,0)),0))</f>
        <v/>
      </c>
      <c r="J130" s="13" t="str">
        <f aca="false">IF(OR(C130="",D130=""),"",D130*I130+IFERROR(INDEX(Parámetros!$C$7:$C$11,MATCH(C130,Parámetros!$A$7:$A$11,0)),0))</f>
        <v/>
      </c>
      <c r="K130" s="13" t="str">
        <f aca="false">IF(D130="","",D130-N(J130))</f>
        <v/>
      </c>
    </row>
    <row r="131" customFormat="false" ht="15" hidden="false" customHeight="false" outlineLevel="0" collapsed="false">
      <c r="A131" s="11"/>
      <c r="B131" s="11"/>
      <c r="C131" s="6"/>
      <c r="D131" s="9"/>
      <c r="E131" s="6"/>
      <c r="F131" s="5" t="str">
        <f aca="false">IF(OR(A131="",B131=""),"",B131-A131)</f>
        <v/>
      </c>
      <c r="G131" s="5" t="str">
        <f aca="false">IF(A131="","",YEAR(A131))</f>
        <v/>
      </c>
      <c r="H131" s="5" t="str">
        <f aca="false">IF(A131="","",MONTH(A131))</f>
        <v/>
      </c>
      <c r="I131" s="12" t="str">
        <f aca="false">IF(C131="","",IFERROR(INDEX(Parámetros!$B$7:$B$11,MATCH(C131,Parámetros!$A$7:$A$11,0)),0))</f>
        <v/>
      </c>
      <c r="J131" s="13" t="str">
        <f aca="false">IF(OR(C131="",D131=""),"",D131*I131+IFERROR(INDEX(Parámetros!$C$7:$C$11,MATCH(C131,Parámetros!$A$7:$A$11,0)),0))</f>
        <v/>
      </c>
      <c r="K131" s="13" t="str">
        <f aca="false">IF(D131="","",D131-N(J131))</f>
        <v/>
      </c>
    </row>
    <row r="132" customFormat="false" ht="15" hidden="false" customHeight="false" outlineLevel="0" collapsed="false">
      <c r="A132" s="11"/>
      <c r="B132" s="11"/>
      <c r="C132" s="6"/>
      <c r="D132" s="9"/>
      <c r="E132" s="6"/>
      <c r="F132" s="5" t="str">
        <f aca="false">IF(OR(A132="",B132=""),"",B132-A132)</f>
        <v/>
      </c>
      <c r="G132" s="5" t="str">
        <f aca="false">IF(A132="","",YEAR(A132))</f>
        <v/>
      </c>
      <c r="H132" s="5" t="str">
        <f aca="false">IF(A132="","",MONTH(A132))</f>
        <v/>
      </c>
      <c r="I132" s="12" t="str">
        <f aca="false">IF(C132="","",IFERROR(INDEX(Parámetros!$B$7:$B$11,MATCH(C132,Parámetros!$A$7:$A$11,0)),0))</f>
        <v/>
      </c>
      <c r="J132" s="13" t="str">
        <f aca="false">IF(OR(C132="",D132=""),"",D132*I132+IFERROR(INDEX(Parámetros!$C$7:$C$11,MATCH(C132,Parámetros!$A$7:$A$11,0)),0))</f>
        <v/>
      </c>
      <c r="K132" s="13" t="str">
        <f aca="false">IF(D132="","",D132-N(J132))</f>
        <v/>
      </c>
    </row>
    <row r="133" customFormat="false" ht="15" hidden="false" customHeight="false" outlineLevel="0" collapsed="false">
      <c r="A133" s="11"/>
      <c r="B133" s="11"/>
      <c r="C133" s="6"/>
      <c r="D133" s="9"/>
      <c r="E133" s="6"/>
      <c r="F133" s="5" t="str">
        <f aca="false">IF(OR(A133="",B133=""),"",B133-A133)</f>
        <v/>
      </c>
      <c r="G133" s="5" t="str">
        <f aca="false">IF(A133="","",YEAR(A133))</f>
        <v/>
      </c>
      <c r="H133" s="5" t="str">
        <f aca="false">IF(A133="","",MONTH(A133))</f>
        <v/>
      </c>
      <c r="I133" s="12" t="str">
        <f aca="false">IF(C133="","",IFERROR(INDEX(Parámetros!$B$7:$B$11,MATCH(C133,Parámetros!$A$7:$A$11,0)),0))</f>
        <v/>
      </c>
      <c r="J133" s="13" t="str">
        <f aca="false">IF(OR(C133="",D133=""),"",D133*I133+IFERROR(INDEX(Parámetros!$C$7:$C$11,MATCH(C133,Parámetros!$A$7:$A$11,0)),0))</f>
        <v/>
      </c>
      <c r="K133" s="13" t="str">
        <f aca="false">IF(D133="","",D133-N(J133))</f>
        <v/>
      </c>
    </row>
    <row r="134" customFormat="false" ht="15" hidden="false" customHeight="false" outlineLevel="0" collapsed="false">
      <c r="A134" s="11"/>
      <c r="B134" s="11"/>
      <c r="C134" s="6"/>
      <c r="D134" s="9"/>
      <c r="E134" s="6"/>
      <c r="F134" s="5" t="str">
        <f aca="false">IF(OR(A134="",B134=""),"",B134-A134)</f>
        <v/>
      </c>
      <c r="G134" s="5" t="str">
        <f aca="false">IF(A134="","",YEAR(A134))</f>
        <v/>
      </c>
      <c r="H134" s="5" t="str">
        <f aca="false">IF(A134="","",MONTH(A134))</f>
        <v/>
      </c>
      <c r="I134" s="12" t="str">
        <f aca="false">IF(C134="","",IFERROR(INDEX(Parámetros!$B$7:$B$11,MATCH(C134,Parámetros!$A$7:$A$11,0)),0))</f>
        <v/>
      </c>
      <c r="J134" s="13" t="str">
        <f aca="false">IF(OR(C134="",D134=""),"",D134*I134+IFERROR(INDEX(Parámetros!$C$7:$C$11,MATCH(C134,Parámetros!$A$7:$A$11,0)),0))</f>
        <v/>
      </c>
      <c r="K134" s="13" t="str">
        <f aca="false">IF(D134="","",D134-N(J134))</f>
        <v/>
      </c>
    </row>
    <row r="135" customFormat="false" ht="15" hidden="false" customHeight="false" outlineLevel="0" collapsed="false">
      <c r="A135" s="11"/>
      <c r="B135" s="11"/>
      <c r="C135" s="6"/>
      <c r="D135" s="9"/>
      <c r="E135" s="6"/>
      <c r="F135" s="5" t="str">
        <f aca="false">IF(OR(A135="",B135=""),"",B135-A135)</f>
        <v/>
      </c>
      <c r="G135" s="5" t="str">
        <f aca="false">IF(A135="","",YEAR(A135))</f>
        <v/>
      </c>
      <c r="H135" s="5" t="str">
        <f aca="false">IF(A135="","",MONTH(A135))</f>
        <v/>
      </c>
      <c r="I135" s="12" t="str">
        <f aca="false">IF(C135="","",IFERROR(INDEX(Parámetros!$B$7:$B$11,MATCH(C135,Parámetros!$A$7:$A$11,0)),0))</f>
        <v/>
      </c>
      <c r="J135" s="13" t="str">
        <f aca="false">IF(OR(C135="",D135=""),"",D135*I135+IFERROR(INDEX(Parámetros!$C$7:$C$11,MATCH(C135,Parámetros!$A$7:$A$11,0)),0))</f>
        <v/>
      </c>
      <c r="K135" s="13" t="str">
        <f aca="false">IF(D135="","",D135-N(J135))</f>
        <v/>
      </c>
    </row>
    <row r="136" customFormat="false" ht="15" hidden="false" customHeight="false" outlineLevel="0" collapsed="false">
      <c r="A136" s="11"/>
      <c r="B136" s="11"/>
      <c r="C136" s="6"/>
      <c r="D136" s="9"/>
      <c r="E136" s="6"/>
      <c r="F136" s="5" t="str">
        <f aca="false">IF(OR(A136="",B136=""),"",B136-A136)</f>
        <v/>
      </c>
      <c r="G136" s="5" t="str">
        <f aca="false">IF(A136="","",YEAR(A136))</f>
        <v/>
      </c>
      <c r="H136" s="5" t="str">
        <f aca="false">IF(A136="","",MONTH(A136))</f>
        <v/>
      </c>
      <c r="I136" s="12" t="str">
        <f aca="false">IF(C136="","",IFERROR(INDEX(Parámetros!$B$7:$B$11,MATCH(C136,Parámetros!$A$7:$A$11,0)),0))</f>
        <v/>
      </c>
      <c r="J136" s="13" t="str">
        <f aca="false">IF(OR(C136="",D136=""),"",D136*I136+IFERROR(INDEX(Parámetros!$C$7:$C$11,MATCH(C136,Parámetros!$A$7:$A$11,0)),0))</f>
        <v/>
      </c>
      <c r="K136" s="13" t="str">
        <f aca="false">IF(D136="","",D136-N(J136))</f>
        <v/>
      </c>
    </row>
    <row r="137" customFormat="false" ht="15" hidden="false" customHeight="false" outlineLevel="0" collapsed="false">
      <c r="A137" s="11"/>
      <c r="B137" s="11"/>
      <c r="C137" s="6"/>
      <c r="D137" s="9"/>
      <c r="E137" s="6"/>
      <c r="F137" s="5" t="str">
        <f aca="false">IF(OR(A137="",B137=""),"",B137-A137)</f>
        <v/>
      </c>
      <c r="G137" s="5" t="str">
        <f aca="false">IF(A137="","",YEAR(A137))</f>
        <v/>
      </c>
      <c r="H137" s="5" t="str">
        <f aca="false">IF(A137="","",MONTH(A137))</f>
        <v/>
      </c>
      <c r="I137" s="12" t="str">
        <f aca="false">IF(C137="","",IFERROR(INDEX(Parámetros!$B$7:$B$11,MATCH(C137,Parámetros!$A$7:$A$11,0)),0))</f>
        <v/>
      </c>
      <c r="J137" s="13" t="str">
        <f aca="false">IF(OR(C137="",D137=""),"",D137*I137+IFERROR(INDEX(Parámetros!$C$7:$C$11,MATCH(C137,Parámetros!$A$7:$A$11,0)),0))</f>
        <v/>
      </c>
      <c r="K137" s="13" t="str">
        <f aca="false">IF(D137="","",D137-N(J137))</f>
        <v/>
      </c>
    </row>
    <row r="138" customFormat="false" ht="15" hidden="false" customHeight="false" outlineLevel="0" collapsed="false">
      <c r="A138" s="11"/>
      <c r="B138" s="11"/>
      <c r="C138" s="6"/>
      <c r="D138" s="9"/>
      <c r="E138" s="6"/>
      <c r="F138" s="5" t="str">
        <f aca="false">IF(OR(A138="",B138=""),"",B138-A138)</f>
        <v/>
      </c>
      <c r="G138" s="5" t="str">
        <f aca="false">IF(A138="","",YEAR(A138))</f>
        <v/>
      </c>
      <c r="H138" s="5" t="str">
        <f aca="false">IF(A138="","",MONTH(A138))</f>
        <v/>
      </c>
      <c r="I138" s="12" t="str">
        <f aca="false">IF(C138="","",IFERROR(INDEX(Parámetros!$B$7:$B$11,MATCH(C138,Parámetros!$A$7:$A$11,0)),0))</f>
        <v/>
      </c>
      <c r="J138" s="13" t="str">
        <f aca="false">IF(OR(C138="",D138=""),"",D138*I138+IFERROR(INDEX(Parámetros!$C$7:$C$11,MATCH(C138,Parámetros!$A$7:$A$11,0)),0))</f>
        <v/>
      </c>
      <c r="K138" s="13" t="str">
        <f aca="false">IF(D138="","",D138-N(J138))</f>
        <v/>
      </c>
    </row>
    <row r="139" customFormat="false" ht="15" hidden="false" customHeight="false" outlineLevel="0" collapsed="false">
      <c r="A139" s="11"/>
      <c r="B139" s="11"/>
      <c r="C139" s="6"/>
      <c r="D139" s="9"/>
      <c r="E139" s="6"/>
      <c r="F139" s="5" t="str">
        <f aca="false">IF(OR(A139="",B139=""),"",B139-A139)</f>
        <v/>
      </c>
      <c r="G139" s="5" t="str">
        <f aca="false">IF(A139="","",YEAR(A139))</f>
        <v/>
      </c>
      <c r="H139" s="5" t="str">
        <f aca="false">IF(A139="","",MONTH(A139))</f>
        <v/>
      </c>
      <c r="I139" s="12" t="str">
        <f aca="false">IF(C139="","",IFERROR(INDEX(Parámetros!$B$7:$B$11,MATCH(C139,Parámetros!$A$7:$A$11,0)),0))</f>
        <v/>
      </c>
      <c r="J139" s="13" t="str">
        <f aca="false">IF(OR(C139="",D139=""),"",D139*I139+IFERROR(INDEX(Parámetros!$C$7:$C$11,MATCH(C139,Parámetros!$A$7:$A$11,0)),0))</f>
        <v/>
      </c>
      <c r="K139" s="13" t="str">
        <f aca="false">IF(D139="","",D139-N(J139))</f>
        <v/>
      </c>
    </row>
    <row r="140" customFormat="false" ht="15" hidden="false" customHeight="false" outlineLevel="0" collapsed="false">
      <c r="A140" s="11"/>
      <c r="B140" s="11"/>
      <c r="C140" s="6"/>
      <c r="D140" s="9"/>
      <c r="E140" s="6"/>
      <c r="F140" s="5" t="str">
        <f aca="false">IF(OR(A140="",B140=""),"",B140-A140)</f>
        <v/>
      </c>
      <c r="G140" s="5" t="str">
        <f aca="false">IF(A140="","",YEAR(A140))</f>
        <v/>
      </c>
      <c r="H140" s="5" t="str">
        <f aca="false">IF(A140="","",MONTH(A140))</f>
        <v/>
      </c>
      <c r="I140" s="12" t="str">
        <f aca="false">IF(C140="","",IFERROR(INDEX(Parámetros!$B$7:$B$11,MATCH(C140,Parámetros!$A$7:$A$11,0)),0))</f>
        <v/>
      </c>
      <c r="J140" s="13" t="str">
        <f aca="false">IF(OR(C140="",D140=""),"",D140*I140+IFERROR(INDEX(Parámetros!$C$7:$C$11,MATCH(C140,Parámetros!$A$7:$A$11,0)),0))</f>
        <v/>
      </c>
      <c r="K140" s="13" t="str">
        <f aca="false">IF(D140="","",D140-N(J140))</f>
        <v/>
      </c>
    </row>
    <row r="141" customFormat="false" ht="15" hidden="false" customHeight="false" outlineLevel="0" collapsed="false">
      <c r="A141" s="11"/>
      <c r="B141" s="11"/>
      <c r="C141" s="6"/>
      <c r="D141" s="9"/>
      <c r="E141" s="6"/>
      <c r="F141" s="5" t="str">
        <f aca="false">IF(OR(A141="",B141=""),"",B141-A141)</f>
        <v/>
      </c>
      <c r="G141" s="5" t="str">
        <f aca="false">IF(A141="","",YEAR(A141))</f>
        <v/>
      </c>
      <c r="H141" s="5" t="str">
        <f aca="false">IF(A141="","",MONTH(A141))</f>
        <v/>
      </c>
      <c r="I141" s="12" t="str">
        <f aca="false">IF(C141="","",IFERROR(INDEX(Parámetros!$B$7:$B$11,MATCH(C141,Parámetros!$A$7:$A$11,0)),0))</f>
        <v/>
      </c>
      <c r="J141" s="13" t="str">
        <f aca="false">IF(OR(C141="",D141=""),"",D141*I141+IFERROR(INDEX(Parámetros!$C$7:$C$11,MATCH(C141,Parámetros!$A$7:$A$11,0)),0))</f>
        <v/>
      </c>
      <c r="K141" s="13" t="str">
        <f aca="false">IF(D141="","",D141-N(J141))</f>
        <v/>
      </c>
    </row>
    <row r="142" customFormat="false" ht="15" hidden="false" customHeight="false" outlineLevel="0" collapsed="false">
      <c r="A142" s="11"/>
      <c r="B142" s="11"/>
      <c r="C142" s="6"/>
      <c r="D142" s="9"/>
      <c r="E142" s="6"/>
      <c r="F142" s="5" t="str">
        <f aca="false">IF(OR(A142="",B142=""),"",B142-A142)</f>
        <v/>
      </c>
      <c r="G142" s="5" t="str">
        <f aca="false">IF(A142="","",YEAR(A142))</f>
        <v/>
      </c>
      <c r="H142" s="5" t="str">
        <f aca="false">IF(A142="","",MONTH(A142))</f>
        <v/>
      </c>
      <c r="I142" s="12" t="str">
        <f aca="false">IF(C142="","",IFERROR(INDEX(Parámetros!$B$7:$B$11,MATCH(C142,Parámetros!$A$7:$A$11,0)),0))</f>
        <v/>
      </c>
      <c r="J142" s="13" t="str">
        <f aca="false">IF(OR(C142="",D142=""),"",D142*I142+IFERROR(INDEX(Parámetros!$C$7:$C$11,MATCH(C142,Parámetros!$A$7:$A$11,0)),0))</f>
        <v/>
      </c>
      <c r="K142" s="13" t="str">
        <f aca="false">IF(D142="","",D142-N(J142))</f>
        <v/>
      </c>
    </row>
    <row r="143" customFormat="false" ht="15" hidden="false" customHeight="false" outlineLevel="0" collapsed="false">
      <c r="A143" s="11"/>
      <c r="B143" s="11"/>
      <c r="C143" s="6"/>
      <c r="D143" s="9"/>
      <c r="E143" s="6"/>
      <c r="F143" s="5" t="str">
        <f aca="false">IF(OR(A143="",B143=""),"",B143-A143)</f>
        <v/>
      </c>
      <c r="G143" s="5" t="str">
        <f aca="false">IF(A143="","",YEAR(A143))</f>
        <v/>
      </c>
      <c r="H143" s="5" t="str">
        <f aca="false">IF(A143="","",MONTH(A143))</f>
        <v/>
      </c>
      <c r="I143" s="12" t="str">
        <f aca="false">IF(C143="","",IFERROR(INDEX(Parámetros!$B$7:$B$11,MATCH(C143,Parámetros!$A$7:$A$11,0)),0))</f>
        <v/>
      </c>
      <c r="J143" s="13" t="str">
        <f aca="false">IF(OR(C143="",D143=""),"",D143*I143+IFERROR(INDEX(Parámetros!$C$7:$C$11,MATCH(C143,Parámetros!$A$7:$A$11,0)),0))</f>
        <v/>
      </c>
      <c r="K143" s="13" t="str">
        <f aca="false">IF(D143="","",D143-N(J143))</f>
        <v/>
      </c>
    </row>
    <row r="144" customFormat="false" ht="15" hidden="false" customHeight="false" outlineLevel="0" collapsed="false">
      <c r="A144" s="11"/>
      <c r="B144" s="11"/>
      <c r="C144" s="6"/>
      <c r="D144" s="9"/>
      <c r="E144" s="6"/>
      <c r="F144" s="5" t="str">
        <f aca="false">IF(OR(A144="",B144=""),"",B144-A144)</f>
        <v/>
      </c>
      <c r="G144" s="5" t="str">
        <f aca="false">IF(A144="","",YEAR(A144))</f>
        <v/>
      </c>
      <c r="H144" s="5" t="str">
        <f aca="false">IF(A144="","",MONTH(A144))</f>
        <v/>
      </c>
      <c r="I144" s="12" t="str">
        <f aca="false">IF(C144="","",IFERROR(INDEX(Parámetros!$B$7:$B$11,MATCH(C144,Parámetros!$A$7:$A$11,0)),0))</f>
        <v/>
      </c>
      <c r="J144" s="13" t="str">
        <f aca="false">IF(OR(C144="",D144=""),"",D144*I144+IFERROR(INDEX(Parámetros!$C$7:$C$11,MATCH(C144,Parámetros!$A$7:$A$11,0)),0))</f>
        <v/>
      </c>
      <c r="K144" s="13" t="str">
        <f aca="false">IF(D144="","",D144-N(J144))</f>
        <v/>
      </c>
    </row>
    <row r="145" customFormat="false" ht="15" hidden="false" customHeight="false" outlineLevel="0" collapsed="false">
      <c r="A145" s="11"/>
      <c r="B145" s="11"/>
      <c r="C145" s="6"/>
      <c r="D145" s="9"/>
      <c r="E145" s="6"/>
      <c r="F145" s="5" t="str">
        <f aca="false">IF(OR(A145="",B145=""),"",B145-A145)</f>
        <v/>
      </c>
      <c r="G145" s="5" t="str">
        <f aca="false">IF(A145="","",YEAR(A145))</f>
        <v/>
      </c>
      <c r="H145" s="5" t="str">
        <f aca="false">IF(A145="","",MONTH(A145))</f>
        <v/>
      </c>
      <c r="I145" s="12" t="str">
        <f aca="false">IF(C145="","",IFERROR(INDEX(Parámetros!$B$7:$B$11,MATCH(C145,Parámetros!$A$7:$A$11,0)),0))</f>
        <v/>
      </c>
      <c r="J145" s="13" t="str">
        <f aca="false">IF(OR(C145="",D145=""),"",D145*I145+IFERROR(INDEX(Parámetros!$C$7:$C$11,MATCH(C145,Parámetros!$A$7:$A$11,0)),0))</f>
        <v/>
      </c>
      <c r="K145" s="13" t="str">
        <f aca="false">IF(D145="","",D145-N(J145))</f>
        <v/>
      </c>
    </row>
    <row r="146" customFormat="false" ht="15" hidden="false" customHeight="false" outlineLevel="0" collapsed="false">
      <c r="A146" s="11"/>
      <c r="B146" s="11"/>
      <c r="C146" s="6"/>
      <c r="D146" s="9"/>
      <c r="E146" s="6"/>
      <c r="F146" s="5" t="str">
        <f aca="false">IF(OR(A146="",B146=""),"",B146-A146)</f>
        <v/>
      </c>
      <c r="G146" s="5" t="str">
        <f aca="false">IF(A146="","",YEAR(A146))</f>
        <v/>
      </c>
      <c r="H146" s="5" t="str">
        <f aca="false">IF(A146="","",MONTH(A146))</f>
        <v/>
      </c>
      <c r="I146" s="12" t="str">
        <f aca="false">IF(C146="","",IFERROR(INDEX(Parámetros!$B$7:$B$11,MATCH(C146,Parámetros!$A$7:$A$11,0)),0))</f>
        <v/>
      </c>
      <c r="J146" s="13" t="str">
        <f aca="false">IF(OR(C146="",D146=""),"",D146*I146+IFERROR(INDEX(Parámetros!$C$7:$C$11,MATCH(C146,Parámetros!$A$7:$A$11,0)),0))</f>
        <v/>
      </c>
      <c r="K146" s="13" t="str">
        <f aca="false">IF(D146="","",D146-N(J146))</f>
        <v/>
      </c>
    </row>
    <row r="147" customFormat="false" ht="15" hidden="false" customHeight="false" outlineLevel="0" collapsed="false">
      <c r="A147" s="11"/>
      <c r="B147" s="11"/>
      <c r="C147" s="6"/>
      <c r="D147" s="9"/>
      <c r="E147" s="6"/>
      <c r="F147" s="5" t="str">
        <f aca="false">IF(OR(A147="",B147=""),"",B147-A147)</f>
        <v/>
      </c>
      <c r="G147" s="5" t="str">
        <f aca="false">IF(A147="","",YEAR(A147))</f>
        <v/>
      </c>
      <c r="H147" s="5" t="str">
        <f aca="false">IF(A147="","",MONTH(A147))</f>
        <v/>
      </c>
      <c r="I147" s="12" t="str">
        <f aca="false">IF(C147="","",IFERROR(INDEX(Parámetros!$B$7:$B$11,MATCH(C147,Parámetros!$A$7:$A$11,0)),0))</f>
        <v/>
      </c>
      <c r="J147" s="13" t="str">
        <f aca="false">IF(OR(C147="",D147=""),"",D147*I147+IFERROR(INDEX(Parámetros!$C$7:$C$11,MATCH(C147,Parámetros!$A$7:$A$11,0)),0))</f>
        <v/>
      </c>
      <c r="K147" s="13" t="str">
        <f aca="false">IF(D147="","",D147-N(J147))</f>
        <v/>
      </c>
    </row>
    <row r="148" customFormat="false" ht="15" hidden="false" customHeight="false" outlineLevel="0" collapsed="false">
      <c r="A148" s="11"/>
      <c r="B148" s="11"/>
      <c r="C148" s="6"/>
      <c r="D148" s="9"/>
      <c r="E148" s="6"/>
      <c r="F148" s="5" t="str">
        <f aca="false">IF(OR(A148="",B148=""),"",B148-A148)</f>
        <v/>
      </c>
      <c r="G148" s="5" t="str">
        <f aca="false">IF(A148="","",YEAR(A148))</f>
        <v/>
      </c>
      <c r="H148" s="5" t="str">
        <f aca="false">IF(A148="","",MONTH(A148))</f>
        <v/>
      </c>
      <c r="I148" s="12" t="str">
        <f aca="false">IF(C148="","",IFERROR(INDEX(Parámetros!$B$7:$B$11,MATCH(C148,Parámetros!$A$7:$A$11,0)),0))</f>
        <v/>
      </c>
      <c r="J148" s="13" t="str">
        <f aca="false">IF(OR(C148="",D148=""),"",D148*I148+IFERROR(INDEX(Parámetros!$C$7:$C$11,MATCH(C148,Parámetros!$A$7:$A$11,0)),0))</f>
        <v/>
      </c>
      <c r="K148" s="13" t="str">
        <f aca="false">IF(D148="","",D148-N(J148))</f>
        <v/>
      </c>
    </row>
    <row r="149" customFormat="false" ht="15" hidden="false" customHeight="false" outlineLevel="0" collapsed="false">
      <c r="A149" s="11"/>
      <c r="B149" s="11"/>
      <c r="C149" s="6"/>
      <c r="D149" s="9"/>
      <c r="E149" s="6"/>
      <c r="F149" s="5" t="str">
        <f aca="false">IF(OR(A149="",B149=""),"",B149-A149)</f>
        <v/>
      </c>
      <c r="G149" s="5" t="str">
        <f aca="false">IF(A149="","",YEAR(A149))</f>
        <v/>
      </c>
      <c r="H149" s="5" t="str">
        <f aca="false">IF(A149="","",MONTH(A149))</f>
        <v/>
      </c>
      <c r="I149" s="12" t="str">
        <f aca="false">IF(C149="","",IFERROR(INDEX(Parámetros!$B$7:$B$11,MATCH(C149,Parámetros!$A$7:$A$11,0)),0))</f>
        <v/>
      </c>
      <c r="J149" s="13" t="str">
        <f aca="false">IF(OR(C149="",D149=""),"",D149*I149+IFERROR(INDEX(Parámetros!$C$7:$C$11,MATCH(C149,Parámetros!$A$7:$A$11,0)),0))</f>
        <v/>
      </c>
      <c r="K149" s="13" t="str">
        <f aca="false">IF(D149="","",D149-N(J149))</f>
        <v/>
      </c>
    </row>
    <row r="150" customFormat="false" ht="15" hidden="false" customHeight="false" outlineLevel="0" collapsed="false">
      <c r="A150" s="11"/>
      <c r="B150" s="11"/>
      <c r="C150" s="6"/>
      <c r="D150" s="9"/>
      <c r="E150" s="6"/>
      <c r="F150" s="5" t="str">
        <f aca="false">IF(OR(A150="",B150=""),"",B150-A150)</f>
        <v/>
      </c>
      <c r="G150" s="5" t="str">
        <f aca="false">IF(A150="","",YEAR(A150))</f>
        <v/>
      </c>
      <c r="H150" s="5" t="str">
        <f aca="false">IF(A150="","",MONTH(A150))</f>
        <v/>
      </c>
      <c r="I150" s="12" t="str">
        <f aca="false">IF(C150="","",IFERROR(INDEX(Parámetros!$B$7:$B$11,MATCH(C150,Parámetros!$A$7:$A$11,0)),0))</f>
        <v/>
      </c>
      <c r="J150" s="13" t="str">
        <f aca="false">IF(OR(C150="",D150=""),"",D150*I150+IFERROR(INDEX(Parámetros!$C$7:$C$11,MATCH(C150,Parámetros!$A$7:$A$11,0)),0))</f>
        <v/>
      </c>
      <c r="K150" s="13" t="str">
        <f aca="false">IF(D150="","",D150-N(J150))</f>
        <v/>
      </c>
    </row>
    <row r="151" customFormat="false" ht="15" hidden="false" customHeight="false" outlineLevel="0" collapsed="false">
      <c r="A151" s="11"/>
      <c r="B151" s="11"/>
      <c r="C151" s="6"/>
      <c r="D151" s="9"/>
      <c r="E151" s="6"/>
      <c r="F151" s="5" t="str">
        <f aca="false">IF(OR(A151="",B151=""),"",B151-A151)</f>
        <v/>
      </c>
      <c r="G151" s="5" t="str">
        <f aca="false">IF(A151="","",YEAR(A151))</f>
        <v/>
      </c>
      <c r="H151" s="5" t="str">
        <f aca="false">IF(A151="","",MONTH(A151))</f>
        <v/>
      </c>
      <c r="I151" s="12" t="str">
        <f aca="false">IF(C151="","",IFERROR(INDEX(Parámetros!$B$7:$B$11,MATCH(C151,Parámetros!$A$7:$A$11,0)),0))</f>
        <v/>
      </c>
      <c r="J151" s="13" t="str">
        <f aca="false">IF(OR(C151="",D151=""),"",D151*I151+IFERROR(INDEX(Parámetros!$C$7:$C$11,MATCH(C151,Parámetros!$A$7:$A$11,0)),0))</f>
        <v/>
      </c>
      <c r="K151" s="13" t="str">
        <f aca="false">IF(D151="","",D151-N(J151))</f>
        <v/>
      </c>
    </row>
    <row r="152" customFormat="false" ht="15" hidden="false" customHeight="false" outlineLevel="0" collapsed="false">
      <c r="A152" s="11"/>
      <c r="B152" s="11"/>
      <c r="C152" s="6"/>
      <c r="D152" s="9"/>
      <c r="E152" s="6"/>
      <c r="F152" s="5" t="str">
        <f aca="false">IF(OR(A152="",B152=""),"",B152-A152)</f>
        <v/>
      </c>
      <c r="G152" s="5" t="str">
        <f aca="false">IF(A152="","",YEAR(A152))</f>
        <v/>
      </c>
      <c r="H152" s="5" t="str">
        <f aca="false">IF(A152="","",MONTH(A152))</f>
        <v/>
      </c>
      <c r="I152" s="12" t="str">
        <f aca="false">IF(C152="","",IFERROR(INDEX(Parámetros!$B$7:$B$11,MATCH(C152,Parámetros!$A$7:$A$11,0)),0))</f>
        <v/>
      </c>
      <c r="J152" s="13" t="str">
        <f aca="false">IF(OR(C152="",D152=""),"",D152*I152+IFERROR(INDEX(Parámetros!$C$7:$C$11,MATCH(C152,Parámetros!$A$7:$A$11,0)),0))</f>
        <v/>
      </c>
      <c r="K152" s="13" t="str">
        <f aca="false">IF(D152="","",D152-N(J152))</f>
        <v/>
      </c>
    </row>
    <row r="153" customFormat="false" ht="15" hidden="false" customHeight="false" outlineLevel="0" collapsed="false">
      <c r="A153" s="11"/>
      <c r="B153" s="11"/>
      <c r="C153" s="6"/>
      <c r="D153" s="9"/>
      <c r="E153" s="6"/>
      <c r="F153" s="5" t="str">
        <f aca="false">IF(OR(A153="",B153=""),"",B153-A153)</f>
        <v/>
      </c>
      <c r="G153" s="5" t="str">
        <f aca="false">IF(A153="","",YEAR(A153))</f>
        <v/>
      </c>
      <c r="H153" s="5" t="str">
        <f aca="false">IF(A153="","",MONTH(A153))</f>
        <v/>
      </c>
      <c r="I153" s="12" t="str">
        <f aca="false">IF(C153="","",IFERROR(INDEX(Parámetros!$B$7:$B$11,MATCH(C153,Parámetros!$A$7:$A$11,0)),0))</f>
        <v/>
      </c>
      <c r="J153" s="13" t="str">
        <f aca="false">IF(OR(C153="",D153=""),"",D153*I153+IFERROR(INDEX(Parámetros!$C$7:$C$11,MATCH(C153,Parámetros!$A$7:$A$11,0)),0))</f>
        <v/>
      </c>
      <c r="K153" s="13" t="str">
        <f aca="false">IF(D153="","",D153-N(J153))</f>
        <v/>
      </c>
    </row>
    <row r="154" customFormat="false" ht="15" hidden="false" customHeight="false" outlineLevel="0" collapsed="false">
      <c r="A154" s="11"/>
      <c r="B154" s="11"/>
      <c r="C154" s="6"/>
      <c r="D154" s="9"/>
      <c r="E154" s="6"/>
      <c r="F154" s="5" t="str">
        <f aca="false">IF(OR(A154="",B154=""),"",B154-A154)</f>
        <v/>
      </c>
      <c r="G154" s="5" t="str">
        <f aca="false">IF(A154="","",YEAR(A154))</f>
        <v/>
      </c>
      <c r="H154" s="5" t="str">
        <f aca="false">IF(A154="","",MONTH(A154))</f>
        <v/>
      </c>
      <c r="I154" s="12" t="str">
        <f aca="false">IF(C154="","",IFERROR(INDEX(Parámetros!$B$7:$B$11,MATCH(C154,Parámetros!$A$7:$A$11,0)),0))</f>
        <v/>
      </c>
      <c r="J154" s="13" t="str">
        <f aca="false">IF(OR(C154="",D154=""),"",D154*I154+IFERROR(INDEX(Parámetros!$C$7:$C$11,MATCH(C154,Parámetros!$A$7:$A$11,0)),0))</f>
        <v/>
      </c>
      <c r="K154" s="13" t="str">
        <f aca="false">IF(D154="","",D154-N(J154))</f>
        <v/>
      </c>
    </row>
    <row r="155" customFormat="false" ht="15" hidden="false" customHeight="false" outlineLevel="0" collapsed="false">
      <c r="A155" s="11"/>
      <c r="B155" s="11"/>
      <c r="C155" s="6"/>
      <c r="D155" s="9"/>
      <c r="E155" s="6"/>
      <c r="F155" s="5" t="str">
        <f aca="false">IF(OR(A155="",B155=""),"",B155-A155)</f>
        <v/>
      </c>
      <c r="G155" s="5" t="str">
        <f aca="false">IF(A155="","",YEAR(A155))</f>
        <v/>
      </c>
      <c r="H155" s="5" t="str">
        <f aca="false">IF(A155="","",MONTH(A155))</f>
        <v/>
      </c>
      <c r="I155" s="12" t="str">
        <f aca="false">IF(C155="","",IFERROR(INDEX(Parámetros!$B$7:$B$11,MATCH(C155,Parámetros!$A$7:$A$11,0)),0))</f>
        <v/>
      </c>
      <c r="J155" s="13" t="str">
        <f aca="false">IF(OR(C155="",D155=""),"",D155*I155+IFERROR(INDEX(Parámetros!$C$7:$C$11,MATCH(C155,Parámetros!$A$7:$A$11,0)),0))</f>
        <v/>
      </c>
      <c r="K155" s="13" t="str">
        <f aca="false">IF(D155="","",D155-N(J155))</f>
        <v/>
      </c>
    </row>
    <row r="156" customFormat="false" ht="15" hidden="false" customHeight="false" outlineLevel="0" collapsed="false">
      <c r="A156" s="11"/>
      <c r="B156" s="11"/>
      <c r="C156" s="6"/>
      <c r="D156" s="9"/>
      <c r="E156" s="6"/>
      <c r="F156" s="5" t="str">
        <f aca="false">IF(OR(A156="",B156=""),"",B156-A156)</f>
        <v/>
      </c>
      <c r="G156" s="5" t="str">
        <f aca="false">IF(A156="","",YEAR(A156))</f>
        <v/>
      </c>
      <c r="H156" s="5" t="str">
        <f aca="false">IF(A156="","",MONTH(A156))</f>
        <v/>
      </c>
      <c r="I156" s="12" t="str">
        <f aca="false">IF(C156="","",IFERROR(INDEX(Parámetros!$B$7:$B$11,MATCH(C156,Parámetros!$A$7:$A$11,0)),0))</f>
        <v/>
      </c>
      <c r="J156" s="13" t="str">
        <f aca="false">IF(OR(C156="",D156=""),"",D156*I156+IFERROR(INDEX(Parámetros!$C$7:$C$11,MATCH(C156,Parámetros!$A$7:$A$11,0)),0))</f>
        <v/>
      </c>
      <c r="K156" s="13" t="str">
        <f aca="false">IF(D156="","",D156-N(J156))</f>
        <v/>
      </c>
    </row>
    <row r="157" customFormat="false" ht="15" hidden="false" customHeight="false" outlineLevel="0" collapsed="false">
      <c r="A157" s="11"/>
      <c r="B157" s="11"/>
      <c r="C157" s="6"/>
      <c r="D157" s="9"/>
      <c r="E157" s="6"/>
      <c r="F157" s="5" t="str">
        <f aca="false">IF(OR(A157="",B157=""),"",B157-A157)</f>
        <v/>
      </c>
      <c r="G157" s="5" t="str">
        <f aca="false">IF(A157="","",YEAR(A157))</f>
        <v/>
      </c>
      <c r="H157" s="5" t="str">
        <f aca="false">IF(A157="","",MONTH(A157))</f>
        <v/>
      </c>
      <c r="I157" s="12" t="str">
        <f aca="false">IF(C157="","",IFERROR(INDEX(Parámetros!$B$7:$B$11,MATCH(C157,Parámetros!$A$7:$A$11,0)),0))</f>
        <v/>
      </c>
      <c r="J157" s="13" t="str">
        <f aca="false">IF(OR(C157="",D157=""),"",D157*I157+IFERROR(INDEX(Parámetros!$C$7:$C$11,MATCH(C157,Parámetros!$A$7:$A$11,0)),0))</f>
        <v/>
      </c>
      <c r="K157" s="13" t="str">
        <f aca="false">IF(D157="","",D157-N(J157))</f>
        <v/>
      </c>
    </row>
    <row r="158" customFormat="false" ht="15" hidden="false" customHeight="false" outlineLevel="0" collapsed="false">
      <c r="A158" s="11"/>
      <c r="B158" s="11"/>
      <c r="C158" s="6"/>
      <c r="D158" s="9"/>
      <c r="E158" s="6"/>
      <c r="F158" s="5" t="str">
        <f aca="false">IF(OR(A158="",B158=""),"",B158-A158)</f>
        <v/>
      </c>
      <c r="G158" s="5" t="str">
        <f aca="false">IF(A158="","",YEAR(A158))</f>
        <v/>
      </c>
      <c r="H158" s="5" t="str">
        <f aca="false">IF(A158="","",MONTH(A158))</f>
        <v/>
      </c>
      <c r="I158" s="12" t="str">
        <f aca="false">IF(C158="","",IFERROR(INDEX(Parámetros!$B$7:$B$11,MATCH(C158,Parámetros!$A$7:$A$11,0)),0))</f>
        <v/>
      </c>
      <c r="J158" s="13" t="str">
        <f aca="false">IF(OR(C158="",D158=""),"",D158*I158+IFERROR(INDEX(Parámetros!$C$7:$C$11,MATCH(C158,Parámetros!$A$7:$A$11,0)),0))</f>
        <v/>
      </c>
      <c r="K158" s="13" t="str">
        <f aca="false">IF(D158="","",D158-N(J158))</f>
        <v/>
      </c>
    </row>
    <row r="159" customFormat="false" ht="15" hidden="false" customHeight="false" outlineLevel="0" collapsed="false">
      <c r="A159" s="11"/>
      <c r="B159" s="11"/>
      <c r="C159" s="6"/>
      <c r="D159" s="9"/>
      <c r="E159" s="6"/>
      <c r="F159" s="5" t="str">
        <f aca="false">IF(OR(A159="",B159=""),"",B159-A159)</f>
        <v/>
      </c>
      <c r="G159" s="5" t="str">
        <f aca="false">IF(A159="","",YEAR(A159))</f>
        <v/>
      </c>
      <c r="H159" s="5" t="str">
        <f aca="false">IF(A159="","",MONTH(A159))</f>
        <v/>
      </c>
      <c r="I159" s="12" t="str">
        <f aca="false">IF(C159="","",IFERROR(INDEX(Parámetros!$B$7:$B$11,MATCH(C159,Parámetros!$A$7:$A$11,0)),0))</f>
        <v/>
      </c>
      <c r="J159" s="13" t="str">
        <f aca="false">IF(OR(C159="",D159=""),"",D159*I159+IFERROR(INDEX(Parámetros!$C$7:$C$11,MATCH(C159,Parámetros!$A$7:$A$11,0)),0))</f>
        <v/>
      </c>
      <c r="K159" s="13" t="str">
        <f aca="false">IF(D159="","",D159-N(J159))</f>
        <v/>
      </c>
    </row>
    <row r="160" customFormat="false" ht="15" hidden="false" customHeight="false" outlineLevel="0" collapsed="false">
      <c r="A160" s="11"/>
      <c r="B160" s="11"/>
      <c r="C160" s="6"/>
      <c r="D160" s="9"/>
      <c r="E160" s="6"/>
      <c r="F160" s="5" t="str">
        <f aca="false">IF(OR(A160="",B160=""),"",B160-A160)</f>
        <v/>
      </c>
      <c r="G160" s="5" t="str">
        <f aca="false">IF(A160="","",YEAR(A160))</f>
        <v/>
      </c>
      <c r="H160" s="5" t="str">
        <f aca="false">IF(A160="","",MONTH(A160))</f>
        <v/>
      </c>
      <c r="I160" s="12" t="str">
        <f aca="false">IF(C160="","",IFERROR(INDEX(Parámetros!$B$7:$B$11,MATCH(C160,Parámetros!$A$7:$A$11,0)),0))</f>
        <v/>
      </c>
      <c r="J160" s="13" t="str">
        <f aca="false">IF(OR(C160="",D160=""),"",D160*I160+IFERROR(INDEX(Parámetros!$C$7:$C$11,MATCH(C160,Parámetros!$A$7:$A$11,0)),0))</f>
        <v/>
      </c>
      <c r="K160" s="13" t="str">
        <f aca="false">IF(D160="","",D160-N(J160))</f>
        <v/>
      </c>
    </row>
    <row r="161" customFormat="false" ht="15" hidden="false" customHeight="false" outlineLevel="0" collapsed="false">
      <c r="A161" s="11"/>
      <c r="B161" s="11"/>
      <c r="C161" s="6"/>
      <c r="D161" s="9"/>
      <c r="E161" s="6"/>
      <c r="F161" s="5" t="str">
        <f aca="false">IF(OR(A161="",B161=""),"",B161-A161)</f>
        <v/>
      </c>
      <c r="G161" s="5" t="str">
        <f aca="false">IF(A161="","",YEAR(A161))</f>
        <v/>
      </c>
      <c r="H161" s="5" t="str">
        <f aca="false">IF(A161="","",MONTH(A161))</f>
        <v/>
      </c>
      <c r="I161" s="12" t="str">
        <f aca="false">IF(C161="","",IFERROR(INDEX(Parámetros!$B$7:$B$11,MATCH(C161,Parámetros!$A$7:$A$11,0)),0))</f>
        <v/>
      </c>
      <c r="J161" s="13" t="str">
        <f aca="false">IF(OR(C161="",D161=""),"",D161*I161+IFERROR(INDEX(Parámetros!$C$7:$C$11,MATCH(C161,Parámetros!$A$7:$A$11,0)),0))</f>
        <v/>
      </c>
      <c r="K161" s="13" t="str">
        <f aca="false">IF(D161="","",D161-N(J161))</f>
        <v/>
      </c>
    </row>
    <row r="162" customFormat="false" ht="15" hidden="false" customHeight="false" outlineLevel="0" collapsed="false">
      <c r="A162" s="11"/>
      <c r="B162" s="11"/>
      <c r="C162" s="6"/>
      <c r="D162" s="9"/>
      <c r="E162" s="6"/>
      <c r="F162" s="5" t="str">
        <f aca="false">IF(OR(A162="",B162=""),"",B162-A162)</f>
        <v/>
      </c>
      <c r="G162" s="5" t="str">
        <f aca="false">IF(A162="","",YEAR(A162))</f>
        <v/>
      </c>
      <c r="H162" s="5" t="str">
        <f aca="false">IF(A162="","",MONTH(A162))</f>
        <v/>
      </c>
      <c r="I162" s="12" t="str">
        <f aca="false">IF(C162="","",IFERROR(INDEX(Parámetros!$B$7:$B$11,MATCH(C162,Parámetros!$A$7:$A$11,0)),0))</f>
        <v/>
      </c>
      <c r="J162" s="13" t="str">
        <f aca="false">IF(OR(C162="",D162=""),"",D162*I162+IFERROR(INDEX(Parámetros!$C$7:$C$11,MATCH(C162,Parámetros!$A$7:$A$11,0)),0))</f>
        <v/>
      </c>
      <c r="K162" s="13" t="str">
        <f aca="false">IF(D162="","",D162-N(J162))</f>
        <v/>
      </c>
    </row>
    <row r="163" customFormat="false" ht="15" hidden="false" customHeight="false" outlineLevel="0" collapsed="false">
      <c r="A163" s="11"/>
      <c r="B163" s="11"/>
      <c r="C163" s="6"/>
      <c r="D163" s="9"/>
      <c r="E163" s="6"/>
      <c r="F163" s="5" t="str">
        <f aca="false">IF(OR(A163="",B163=""),"",B163-A163)</f>
        <v/>
      </c>
      <c r="G163" s="5" t="str">
        <f aca="false">IF(A163="","",YEAR(A163))</f>
        <v/>
      </c>
      <c r="H163" s="5" t="str">
        <f aca="false">IF(A163="","",MONTH(A163))</f>
        <v/>
      </c>
      <c r="I163" s="12" t="str">
        <f aca="false">IF(C163="","",IFERROR(INDEX(Parámetros!$B$7:$B$11,MATCH(C163,Parámetros!$A$7:$A$11,0)),0))</f>
        <v/>
      </c>
      <c r="J163" s="13" t="str">
        <f aca="false">IF(OR(C163="",D163=""),"",D163*I163+IFERROR(INDEX(Parámetros!$C$7:$C$11,MATCH(C163,Parámetros!$A$7:$A$11,0)),0))</f>
        <v/>
      </c>
      <c r="K163" s="13" t="str">
        <f aca="false">IF(D163="","",D163-N(J163))</f>
        <v/>
      </c>
    </row>
    <row r="164" customFormat="false" ht="15" hidden="false" customHeight="false" outlineLevel="0" collapsed="false">
      <c r="A164" s="11"/>
      <c r="B164" s="11"/>
      <c r="C164" s="6"/>
      <c r="D164" s="9"/>
      <c r="E164" s="6"/>
      <c r="F164" s="5" t="str">
        <f aca="false">IF(OR(A164="",B164=""),"",B164-A164)</f>
        <v/>
      </c>
      <c r="G164" s="5" t="str">
        <f aca="false">IF(A164="","",YEAR(A164))</f>
        <v/>
      </c>
      <c r="H164" s="5" t="str">
        <f aca="false">IF(A164="","",MONTH(A164))</f>
        <v/>
      </c>
      <c r="I164" s="12" t="str">
        <f aca="false">IF(C164="","",IFERROR(INDEX(Parámetros!$B$7:$B$11,MATCH(C164,Parámetros!$A$7:$A$11,0)),0))</f>
        <v/>
      </c>
      <c r="J164" s="13" t="str">
        <f aca="false">IF(OR(C164="",D164=""),"",D164*I164+IFERROR(INDEX(Parámetros!$C$7:$C$11,MATCH(C164,Parámetros!$A$7:$A$11,0)),0))</f>
        <v/>
      </c>
      <c r="K164" s="13" t="str">
        <f aca="false">IF(D164="","",D164-N(J164))</f>
        <v/>
      </c>
    </row>
    <row r="165" customFormat="false" ht="15" hidden="false" customHeight="false" outlineLevel="0" collapsed="false">
      <c r="A165" s="11"/>
      <c r="B165" s="11"/>
      <c r="C165" s="6"/>
      <c r="D165" s="9"/>
      <c r="E165" s="6"/>
      <c r="F165" s="5" t="str">
        <f aca="false">IF(OR(A165="",B165=""),"",B165-A165)</f>
        <v/>
      </c>
      <c r="G165" s="5" t="str">
        <f aca="false">IF(A165="","",YEAR(A165))</f>
        <v/>
      </c>
      <c r="H165" s="5" t="str">
        <f aca="false">IF(A165="","",MONTH(A165))</f>
        <v/>
      </c>
      <c r="I165" s="12" t="str">
        <f aca="false">IF(C165="","",IFERROR(INDEX(Parámetros!$B$7:$B$11,MATCH(C165,Parámetros!$A$7:$A$11,0)),0))</f>
        <v/>
      </c>
      <c r="J165" s="13" t="str">
        <f aca="false">IF(OR(C165="",D165=""),"",D165*I165+IFERROR(INDEX(Parámetros!$C$7:$C$11,MATCH(C165,Parámetros!$A$7:$A$11,0)),0))</f>
        <v/>
      </c>
      <c r="K165" s="13" t="str">
        <f aca="false">IF(D165="","",D165-N(J165))</f>
        <v/>
      </c>
    </row>
    <row r="166" customFormat="false" ht="15" hidden="false" customHeight="false" outlineLevel="0" collapsed="false">
      <c r="A166" s="11"/>
      <c r="B166" s="11"/>
      <c r="C166" s="6"/>
      <c r="D166" s="9"/>
      <c r="E166" s="6"/>
      <c r="F166" s="5" t="str">
        <f aca="false">IF(OR(A166="",B166=""),"",B166-A166)</f>
        <v/>
      </c>
      <c r="G166" s="5" t="str">
        <f aca="false">IF(A166="","",YEAR(A166))</f>
        <v/>
      </c>
      <c r="H166" s="5" t="str">
        <f aca="false">IF(A166="","",MONTH(A166))</f>
        <v/>
      </c>
      <c r="I166" s="12" t="str">
        <f aca="false">IF(C166="","",IFERROR(INDEX(Parámetros!$B$7:$B$11,MATCH(C166,Parámetros!$A$7:$A$11,0)),0))</f>
        <v/>
      </c>
      <c r="J166" s="13" t="str">
        <f aca="false">IF(OR(C166="",D166=""),"",D166*I166+IFERROR(INDEX(Parámetros!$C$7:$C$11,MATCH(C166,Parámetros!$A$7:$A$11,0)),0))</f>
        <v/>
      </c>
      <c r="K166" s="13" t="str">
        <f aca="false">IF(D166="","",D166-N(J166))</f>
        <v/>
      </c>
    </row>
    <row r="167" customFormat="false" ht="15" hidden="false" customHeight="false" outlineLevel="0" collapsed="false">
      <c r="A167" s="11"/>
      <c r="B167" s="11"/>
      <c r="C167" s="6"/>
      <c r="D167" s="9"/>
      <c r="E167" s="6"/>
      <c r="F167" s="5" t="str">
        <f aca="false">IF(OR(A167="",B167=""),"",B167-A167)</f>
        <v/>
      </c>
      <c r="G167" s="5" t="str">
        <f aca="false">IF(A167="","",YEAR(A167))</f>
        <v/>
      </c>
      <c r="H167" s="5" t="str">
        <f aca="false">IF(A167="","",MONTH(A167))</f>
        <v/>
      </c>
      <c r="I167" s="12" t="str">
        <f aca="false">IF(C167="","",IFERROR(INDEX(Parámetros!$B$7:$B$11,MATCH(C167,Parámetros!$A$7:$A$11,0)),0))</f>
        <v/>
      </c>
      <c r="J167" s="13" t="str">
        <f aca="false">IF(OR(C167="",D167=""),"",D167*I167+IFERROR(INDEX(Parámetros!$C$7:$C$11,MATCH(C167,Parámetros!$A$7:$A$11,0)),0))</f>
        <v/>
      </c>
      <c r="K167" s="13" t="str">
        <f aca="false">IF(D167="","",D167-N(J167))</f>
        <v/>
      </c>
    </row>
    <row r="168" customFormat="false" ht="15" hidden="false" customHeight="false" outlineLevel="0" collapsed="false">
      <c r="A168" s="11"/>
      <c r="B168" s="11"/>
      <c r="C168" s="6"/>
      <c r="D168" s="9"/>
      <c r="E168" s="6"/>
      <c r="F168" s="5" t="str">
        <f aca="false">IF(OR(A168="",B168=""),"",B168-A168)</f>
        <v/>
      </c>
      <c r="G168" s="5" t="str">
        <f aca="false">IF(A168="","",YEAR(A168))</f>
        <v/>
      </c>
      <c r="H168" s="5" t="str">
        <f aca="false">IF(A168="","",MONTH(A168))</f>
        <v/>
      </c>
      <c r="I168" s="12" t="str">
        <f aca="false">IF(C168="","",IFERROR(INDEX(Parámetros!$B$7:$B$11,MATCH(C168,Parámetros!$A$7:$A$11,0)),0))</f>
        <v/>
      </c>
      <c r="J168" s="13" t="str">
        <f aca="false">IF(OR(C168="",D168=""),"",D168*I168+IFERROR(INDEX(Parámetros!$C$7:$C$11,MATCH(C168,Parámetros!$A$7:$A$11,0)),0))</f>
        <v/>
      </c>
      <c r="K168" s="13" t="str">
        <f aca="false">IF(D168="","",D168-N(J168))</f>
        <v/>
      </c>
    </row>
    <row r="169" customFormat="false" ht="15" hidden="false" customHeight="false" outlineLevel="0" collapsed="false">
      <c r="A169" s="11"/>
      <c r="B169" s="11"/>
      <c r="C169" s="6"/>
      <c r="D169" s="9"/>
      <c r="E169" s="6"/>
      <c r="F169" s="5" t="str">
        <f aca="false">IF(OR(A169="",B169=""),"",B169-A169)</f>
        <v/>
      </c>
      <c r="G169" s="5" t="str">
        <f aca="false">IF(A169="","",YEAR(A169))</f>
        <v/>
      </c>
      <c r="H169" s="5" t="str">
        <f aca="false">IF(A169="","",MONTH(A169))</f>
        <v/>
      </c>
      <c r="I169" s="12" t="str">
        <f aca="false">IF(C169="","",IFERROR(INDEX(Parámetros!$B$7:$B$11,MATCH(C169,Parámetros!$A$7:$A$11,0)),0))</f>
        <v/>
      </c>
      <c r="J169" s="13" t="str">
        <f aca="false">IF(OR(C169="",D169=""),"",D169*I169+IFERROR(INDEX(Parámetros!$C$7:$C$11,MATCH(C169,Parámetros!$A$7:$A$11,0)),0))</f>
        <v/>
      </c>
      <c r="K169" s="13" t="str">
        <f aca="false">IF(D169="","",D169-N(J169))</f>
        <v/>
      </c>
    </row>
    <row r="170" customFormat="false" ht="15" hidden="false" customHeight="false" outlineLevel="0" collapsed="false">
      <c r="A170" s="11"/>
      <c r="B170" s="11"/>
      <c r="C170" s="6"/>
      <c r="D170" s="9"/>
      <c r="E170" s="6"/>
      <c r="F170" s="5" t="str">
        <f aca="false">IF(OR(A170="",B170=""),"",B170-A170)</f>
        <v/>
      </c>
      <c r="G170" s="5" t="str">
        <f aca="false">IF(A170="","",YEAR(A170))</f>
        <v/>
      </c>
      <c r="H170" s="5" t="str">
        <f aca="false">IF(A170="","",MONTH(A170))</f>
        <v/>
      </c>
      <c r="I170" s="12" t="str">
        <f aca="false">IF(C170="","",IFERROR(INDEX(Parámetros!$B$7:$B$11,MATCH(C170,Parámetros!$A$7:$A$11,0)),0))</f>
        <v/>
      </c>
      <c r="J170" s="13" t="str">
        <f aca="false">IF(OR(C170="",D170=""),"",D170*I170+IFERROR(INDEX(Parámetros!$C$7:$C$11,MATCH(C170,Parámetros!$A$7:$A$11,0)),0))</f>
        <v/>
      </c>
      <c r="K170" s="13" t="str">
        <f aca="false">IF(D170="","",D170-N(J170))</f>
        <v/>
      </c>
    </row>
    <row r="171" customFormat="false" ht="15" hidden="false" customHeight="false" outlineLevel="0" collapsed="false">
      <c r="A171" s="11"/>
      <c r="B171" s="11"/>
      <c r="C171" s="6"/>
      <c r="D171" s="9"/>
      <c r="E171" s="6"/>
      <c r="F171" s="5" t="str">
        <f aca="false">IF(OR(A171="",B171=""),"",B171-A171)</f>
        <v/>
      </c>
      <c r="G171" s="5" t="str">
        <f aca="false">IF(A171="","",YEAR(A171))</f>
        <v/>
      </c>
      <c r="H171" s="5" t="str">
        <f aca="false">IF(A171="","",MONTH(A171))</f>
        <v/>
      </c>
      <c r="I171" s="12" t="str">
        <f aca="false">IF(C171="","",IFERROR(INDEX(Parámetros!$B$7:$B$11,MATCH(C171,Parámetros!$A$7:$A$11,0)),0))</f>
        <v/>
      </c>
      <c r="J171" s="13" t="str">
        <f aca="false">IF(OR(C171="",D171=""),"",D171*I171+IFERROR(INDEX(Parámetros!$C$7:$C$11,MATCH(C171,Parámetros!$A$7:$A$11,0)),0))</f>
        <v/>
      </c>
      <c r="K171" s="13" t="str">
        <f aca="false">IF(D171="","",D171-N(J171))</f>
        <v/>
      </c>
    </row>
    <row r="172" customFormat="false" ht="15" hidden="false" customHeight="false" outlineLevel="0" collapsed="false">
      <c r="A172" s="11"/>
      <c r="B172" s="11"/>
      <c r="C172" s="6"/>
      <c r="D172" s="9"/>
      <c r="E172" s="6"/>
      <c r="F172" s="5" t="str">
        <f aca="false">IF(OR(A172="",B172=""),"",B172-A172)</f>
        <v/>
      </c>
      <c r="G172" s="5" t="str">
        <f aca="false">IF(A172="","",YEAR(A172))</f>
        <v/>
      </c>
      <c r="H172" s="5" t="str">
        <f aca="false">IF(A172="","",MONTH(A172))</f>
        <v/>
      </c>
      <c r="I172" s="12" t="str">
        <f aca="false">IF(C172="","",IFERROR(INDEX(Parámetros!$B$7:$B$11,MATCH(C172,Parámetros!$A$7:$A$11,0)),0))</f>
        <v/>
      </c>
      <c r="J172" s="13" t="str">
        <f aca="false">IF(OR(C172="",D172=""),"",D172*I172+IFERROR(INDEX(Parámetros!$C$7:$C$11,MATCH(C172,Parámetros!$A$7:$A$11,0)),0))</f>
        <v/>
      </c>
      <c r="K172" s="13" t="str">
        <f aca="false">IF(D172="","",D172-N(J172))</f>
        <v/>
      </c>
    </row>
    <row r="173" customFormat="false" ht="15" hidden="false" customHeight="false" outlineLevel="0" collapsed="false">
      <c r="A173" s="11"/>
      <c r="B173" s="11"/>
      <c r="C173" s="6"/>
      <c r="D173" s="9"/>
      <c r="E173" s="6"/>
      <c r="F173" s="5" t="str">
        <f aca="false">IF(OR(A173="",B173=""),"",B173-A173)</f>
        <v/>
      </c>
      <c r="G173" s="5" t="str">
        <f aca="false">IF(A173="","",YEAR(A173))</f>
        <v/>
      </c>
      <c r="H173" s="5" t="str">
        <f aca="false">IF(A173="","",MONTH(A173))</f>
        <v/>
      </c>
      <c r="I173" s="12" t="str">
        <f aca="false">IF(C173="","",IFERROR(INDEX(Parámetros!$B$7:$B$11,MATCH(C173,Parámetros!$A$7:$A$11,0)),0))</f>
        <v/>
      </c>
      <c r="J173" s="13" t="str">
        <f aca="false">IF(OR(C173="",D173=""),"",D173*I173+IFERROR(INDEX(Parámetros!$C$7:$C$11,MATCH(C173,Parámetros!$A$7:$A$11,0)),0))</f>
        <v/>
      </c>
      <c r="K173" s="13" t="str">
        <f aca="false">IF(D173="","",D173-N(J173))</f>
        <v/>
      </c>
    </row>
    <row r="174" customFormat="false" ht="15" hidden="false" customHeight="false" outlineLevel="0" collapsed="false">
      <c r="A174" s="11"/>
      <c r="B174" s="11"/>
      <c r="C174" s="6"/>
      <c r="D174" s="9"/>
      <c r="E174" s="6"/>
      <c r="F174" s="5" t="str">
        <f aca="false">IF(OR(A174="",B174=""),"",B174-A174)</f>
        <v/>
      </c>
      <c r="G174" s="5" t="str">
        <f aca="false">IF(A174="","",YEAR(A174))</f>
        <v/>
      </c>
      <c r="H174" s="5" t="str">
        <f aca="false">IF(A174="","",MONTH(A174))</f>
        <v/>
      </c>
      <c r="I174" s="12" t="str">
        <f aca="false">IF(C174="","",IFERROR(INDEX(Parámetros!$B$7:$B$11,MATCH(C174,Parámetros!$A$7:$A$11,0)),0))</f>
        <v/>
      </c>
      <c r="J174" s="13" t="str">
        <f aca="false">IF(OR(C174="",D174=""),"",D174*I174+IFERROR(INDEX(Parámetros!$C$7:$C$11,MATCH(C174,Parámetros!$A$7:$A$11,0)),0))</f>
        <v/>
      </c>
      <c r="K174" s="13" t="str">
        <f aca="false">IF(D174="","",D174-N(J174))</f>
        <v/>
      </c>
    </row>
    <row r="175" customFormat="false" ht="15" hidden="false" customHeight="false" outlineLevel="0" collapsed="false">
      <c r="A175" s="11"/>
      <c r="B175" s="11"/>
      <c r="C175" s="6"/>
      <c r="D175" s="9"/>
      <c r="E175" s="6"/>
      <c r="F175" s="5" t="str">
        <f aca="false">IF(OR(A175="",B175=""),"",B175-A175)</f>
        <v/>
      </c>
      <c r="G175" s="5" t="str">
        <f aca="false">IF(A175="","",YEAR(A175))</f>
        <v/>
      </c>
      <c r="H175" s="5" t="str">
        <f aca="false">IF(A175="","",MONTH(A175))</f>
        <v/>
      </c>
      <c r="I175" s="12" t="str">
        <f aca="false">IF(C175="","",IFERROR(INDEX(Parámetros!$B$7:$B$11,MATCH(C175,Parámetros!$A$7:$A$11,0)),0))</f>
        <v/>
      </c>
      <c r="J175" s="13" t="str">
        <f aca="false">IF(OR(C175="",D175=""),"",D175*I175+IFERROR(INDEX(Parámetros!$C$7:$C$11,MATCH(C175,Parámetros!$A$7:$A$11,0)),0))</f>
        <v/>
      </c>
      <c r="K175" s="13" t="str">
        <f aca="false">IF(D175="","",D175-N(J175))</f>
        <v/>
      </c>
    </row>
    <row r="176" customFormat="false" ht="15" hidden="false" customHeight="false" outlineLevel="0" collapsed="false">
      <c r="A176" s="11"/>
      <c r="B176" s="11"/>
      <c r="C176" s="6"/>
      <c r="D176" s="9"/>
      <c r="E176" s="6"/>
      <c r="F176" s="5" t="str">
        <f aca="false">IF(OR(A176="",B176=""),"",B176-A176)</f>
        <v/>
      </c>
      <c r="G176" s="5" t="str">
        <f aca="false">IF(A176="","",YEAR(A176))</f>
        <v/>
      </c>
      <c r="H176" s="5" t="str">
        <f aca="false">IF(A176="","",MONTH(A176))</f>
        <v/>
      </c>
      <c r="I176" s="12" t="str">
        <f aca="false">IF(C176="","",IFERROR(INDEX(Parámetros!$B$7:$B$11,MATCH(C176,Parámetros!$A$7:$A$11,0)),0))</f>
        <v/>
      </c>
      <c r="J176" s="13" t="str">
        <f aca="false">IF(OR(C176="",D176=""),"",D176*I176+IFERROR(INDEX(Parámetros!$C$7:$C$11,MATCH(C176,Parámetros!$A$7:$A$11,0)),0))</f>
        <v/>
      </c>
      <c r="K176" s="13" t="str">
        <f aca="false">IF(D176="","",D176-N(J176))</f>
        <v/>
      </c>
    </row>
    <row r="177" customFormat="false" ht="15" hidden="false" customHeight="false" outlineLevel="0" collapsed="false">
      <c r="A177" s="11"/>
      <c r="B177" s="11"/>
      <c r="C177" s="6"/>
      <c r="D177" s="9"/>
      <c r="E177" s="6"/>
      <c r="F177" s="5" t="str">
        <f aca="false">IF(OR(A177="",B177=""),"",B177-A177)</f>
        <v/>
      </c>
      <c r="G177" s="5" t="str">
        <f aca="false">IF(A177="","",YEAR(A177))</f>
        <v/>
      </c>
      <c r="H177" s="5" t="str">
        <f aca="false">IF(A177="","",MONTH(A177))</f>
        <v/>
      </c>
      <c r="I177" s="12" t="str">
        <f aca="false">IF(C177="","",IFERROR(INDEX(Parámetros!$B$7:$B$11,MATCH(C177,Parámetros!$A$7:$A$11,0)),0))</f>
        <v/>
      </c>
      <c r="J177" s="13" t="str">
        <f aca="false">IF(OR(C177="",D177=""),"",D177*I177+IFERROR(INDEX(Parámetros!$C$7:$C$11,MATCH(C177,Parámetros!$A$7:$A$11,0)),0))</f>
        <v/>
      </c>
      <c r="K177" s="13" t="str">
        <f aca="false">IF(D177="","",D177-N(J177))</f>
        <v/>
      </c>
    </row>
    <row r="178" customFormat="false" ht="15" hidden="false" customHeight="false" outlineLevel="0" collapsed="false">
      <c r="A178" s="11"/>
      <c r="B178" s="11"/>
      <c r="C178" s="6"/>
      <c r="D178" s="9"/>
      <c r="E178" s="6"/>
      <c r="F178" s="5" t="str">
        <f aca="false">IF(OR(A178="",B178=""),"",B178-A178)</f>
        <v/>
      </c>
      <c r="G178" s="5" t="str">
        <f aca="false">IF(A178="","",YEAR(A178))</f>
        <v/>
      </c>
      <c r="H178" s="5" t="str">
        <f aca="false">IF(A178="","",MONTH(A178))</f>
        <v/>
      </c>
      <c r="I178" s="12" t="str">
        <f aca="false">IF(C178="","",IFERROR(INDEX(Parámetros!$B$7:$B$11,MATCH(C178,Parámetros!$A$7:$A$11,0)),0))</f>
        <v/>
      </c>
      <c r="J178" s="13" t="str">
        <f aca="false">IF(OR(C178="",D178=""),"",D178*I178+IFERROR(INDEX(Parámetros!$C$7:$C$11,MATCH(C178,Parámetros!$A$7:$A$11,0)),0))</f>
        <v/>
      </c>
      <c r="K178" s="13" t="str">
        <f aca="false">IF(D178="","",D178-N(J178))</f>
        <v/>
      </c>
    </row>
    <row r="179" customFormat="false" ht="15" hidden="false" customHeight="false" outlineLevel="0" collapsed="false">
      <c r="A179" s="11"/>
      <c r="B179" s="11"/>
      <c r="C179" s="6"/>
      <c r="D179" s="9"/>
      <c r="E179" s="6"/>
      <c r="F179" s="5" t="str">
        <f aca="false">IF(OR(A179="",B179=""),"",B179-A179)</f>
        <v/>
      </c>
      <c r="G179" s="5" t="str">
        <f aca="false">IF(A179="","",YEAR(A179))</f>
        <v/>
      </c>
      <c r="H179" s="5" t="str">
        <f aca="false">IF(A179="","",MONTH(A179))</f>
        <v/>
      </c>
      <c r="I179" s="12" t="str">
        <f aca="false">IF(C179="","",IFERROR(INDEX(Parámetros!$B$7:$B$11,MATCH(C179,Parámetros!$A$7:$A$11,0)),0))</f>
        <v/>
      </c>
      <c r="J179" s="13" t="str">
        <f aca="false">IF(OR(C179="",D179=""),"",D179*I179+IFERROR(INDEX(Parámetros!$C$7:$C$11,MATCH(C179,Parámetros!$A$7:$A$11,0)),0))</f>
        <v/>
      </c>
      <c r="K179" s="13" t="str">
        <f aca="false">IF(D179="","",D179-N(J179))</f>
        <v/>
      </c>
    </row>
    <row r="180" customFormat="false" ht="15" hidden="false" customHeight="false" outlineLevel="0" collapsed="false">
      <c r="A180" s="11"/>
      <c r="B180" s="11"/>
      <c r="C180" s="6"/>
      <c r="D180" s="9"/>
      <c r="E180" s="6"/>
      <c r="F180" s="5" t="str">
        <f aca="false">IF(OR(A180="",B180=""),"",B180-A180)</f>
        <v/>
      </c>
      <c r="G180" s="5" t="str">
        <f aca="false">IF(A180="","",YEAR(A180))</f>
        <v/>
      </c>
      <c r="H180" s="5" t="str">
        <f aca="false">IF(A180="","",MONTH(A180))</f>
        <v/>
      </c>
      <c r="I180" s="12" t="str">
        <f aca="false">IF(C180="","",IFERROR(INDEX(Parámetros!$B$7:$B$11,MATCH(C180,Parámetros!$A$7:$A$11,0)),0))</f>
        <v/>
      </c>
      <c r="J180" s="13" t="str">
        <f aca="false">IF(OR(C180="",D180=""),"",D180*I180+IFERROR(INDEX(Parámetros!$C$7:$C$11,MATCH(C180,Parámetros!$A$7:$A$11,0)),0))</f>
        <v/>
      </c>
      <c r="K180" s="13" t="str">
        <f aca="false">IF(D180="","",D180-N(J180))</f>
        <v/>
      </c>
    </row>
    <row r="181" customFormat="false" ht="15" hidden="false" customHeight="false" outlineLevel="0" collapsed="false">
      <c r="A181" s="11"/>
      <c r="B181" s="11"/>
      <c r="C181" s="6"/>
      <c r="D181" s="9"/>
      <c r="E181" s="6"/>
      <c r="F181" s="5" t="str">
        <f aca="false">IF(OR(A181="",B181=""),"",B181-A181)</f>
        <v/>
      </c>
      <c r="G181" s="5" t="str">
        <f aca="false">IF(A181="","",YEAR(A181))</f>
        <v/>
      </c>
      <c r="H181" s="5" t="str">
        <f aca="false">IF(A181="","",MONTH(A181))</f>
        <v/>
      </c>
      <c r="I181" s="12" t="str">
        <f aca="false">IF(C181="","",IFERROR(INDEX(Parámetros!$B$7:$B$11,MATCH(C181,Parámetros!$A$7:$A$11,0)),0))</f>
        <v/>
      </c>
      <c r="J181" s="13" t="str">
        <f aca="false">IF(OR(C181="",D181=""),"",D181*I181+IFERROR(INDEX(Parámetros!$C$7:$C$11,MATCH(C181,Parámetros!$A$7:$A$11,0)),0))</f>
        <v/>
      </c>
      <c r="K181" s="13" t="str">
        <f aca="false">IF(D181="","",D181-N(J181))</f>
        <v/>
      </c>
    </row>
    <row r="182" customFormat="false" ht="15" hidden="false" customHeight="false" outlineLevel="0" collapsed="false">
      <c r="A182" s="11"/>
      <c r="B182" s="11"/>
      <c r="C182" s="6"/>
      <c r="D182" s="9"/>
      <c r="E182" s="6"/>
      <c r="F182" s="5" t="str">
        <f aca="false">IF(OR(A182="",B182=""),"",B182-A182)</f>
        <v/>
      </c>
      <c r="G182" s="5" t="str">
        <f aca="false">IF(A182="","",YEAR(A182))</f>
        <v/>
      </c>
      <c r="H182" s="5" t="str">
        <f aca="false">IF(A182="","",MONTH(A182))</f>
        <v/>
      </c>
      <c r="I182" s="12" t="str">
        <f aca="false">IF(C182="","",IFERROR(INDEX(Parámetros!$B$7:$B$11,MATCH(C182,Parámetros!$A$7:$A$11,0)),0))</f>
        <v/>
      </c>
      <c r="J182" s="13" t="str">
        <f aca="false">IF(OR(C182="",D182=""),"",D182*I182+IFERROR(INDEX(Parámetros!$C$7:$C$11,MATCH(C182,Parámetros!$A$7:$A$11,0)),0))</f>
        <v/>
      </c>
      <c r="K182" s="13" t="str">
        <f aca="false">IF(D182="","",D182-N(J182))</f>
        <v/>
      </c>
    </row>
    <row r="183" customFormat="false" ht="15" hidden="false" customHeight="false" outlineLevel="0" collapsed="false">
      <c r="A183" s="11"/>
      <c r="B183" s="11"/>
      <c r="C183" s="6"/>
      <c r="D183" s="9"/>
      <c r="E183" s="6"/>
      <c r="F183" s="5" t="str">
        <f aca="false">IF(OR(A183="",B183=""),"",B183-A183)</f>
        <v/>
      </c>
      <c r="G183" s="5" t="str">
        <f aca="false">IF(A183="","",YEAR(A183))</f>
        <v/>
      </c>
      <c r="H183" s="5" t="str">
        <f aca="false">IF(A183="","",MONTH(A183))</f>
        <v/>
      </c>
      <c r="I183" s="12" t="str">
        <f aca="false">IF(C183="","",IFERROR(INDEX(Parámetros!$B$7:$B$11,MATCH(C183,Parámetros!$A$7:$A$11,0)),0))</f>
        <v/>
      </c>
      <c r="J183" s="13" t="str">
        <f aca="false">IF(OR(C183="",D183=""),"",D183*I183+IFERROR(INDEX(Parámetros!$C$7:$C$11,MATCH(C183,Parámetros!$A$7:$A$11,0)),0))</f>
        <v/>
      </c>
      <c r="K183" s="13" t="str">
        <f aca="false">IF(D183="","",D183-N(J183))</f>
        <v/>
      </c>
    </row>
    <row r="184" customFormat="false" ht="15" hidden="false" customHeight="false" outlineLevel="0" collapsed="false">
      <c r="A184" s="11"/>
      <c r="B184" s="11"/>
      <c r="C184" s="6"/>
      <c r="D184" s="9"/>
      <c r="E184" s="6"/>
      <c r="F184" s="5" t="str">
        <f aca="false">IF(OR(A184="",B184=""),"",B184-A184)</f>
        <v/>
      </c>
      <c r="G184" s="5" t="str">
        <f aca="false">IF(A184="","",YEAR(A184))</f>
        <v/>
      </c>
      <c r="H184" s="5" t="str">
        <f aca="false">IF(A184="","",MONTH(A184))</f>
        <v/>
      </c>
      <c r="I184" s="12" t="str">
        <f aca="false">IF(C184="","",IFERROR(INDEX(Parámetros!$B$7:$B$11,MATCH(C184,Parámetros!$A$7:$A$11,0)),0))</f>
        <v/>
      </c>
      <c r="J184" s="13" t="str">
        <f aca="false">IF(OR(C184="",D184=""),"",D184*I184+IFERROR(INDEX(Parámetros!$C$7:$C$11,MATCH(C184,Parámetros!$A$7:$A$11,0)),0))</f>
        <v/>
      </c>
      <c r="K184" s="13" t="str">
        <f aca="false">IF(D184="","",D184-N(J184))</f>
        <v/>
      </c>
    </row>
    <row r="185" customFormat="false" ht="15" hidden="false" customHeight="false" outlineLevel="0" collapsed="false">
      <c r="A185" s="11"/>
      <c r="B185" s="11"/>
      <c r="C185" s="6"/>
      <c r="D185" s="9"/>
      <c r="E185" s="6"/>
      <c r="F185" s="5" t="str">
        <f aca="false">IF(OR(A185="",B185=""),"",B185-A185)</f>
        <v/>
      </c>
      <c r="G185" s="5" t="str">
        <f aca="false">IF(A185="","",YEAR(A185))</f>
        <v/>
      </c>
      <c r="H185" s="5" t="str">
        <f aca="false">IF(A185="","",MONTH(A185))</f>
        <v/>
      </c>
      <c r="I185" s="12" t="str">
        <f aca="false">IF(C185="","",IFERROR(INDEX(Parámetros!$B$7:$B$11,MATCH(C185,Parámetros!$A$7:$A$11,0)),0))</f>
        <v/>
      </c>
      <c r="J185" s="13" t="str">
        <f aca="false">IF(OR(C185="",D185=""),"",D185*I185+IFERROR(INDEX(Parámetros!$C$7:$C$11,MATCH(C185,Parámetros!$A$7:$A$11,0)),0))</f>
        <v/>
      </c>
      <c r="K185" s="13" t="str">
        <f aca="false">IF(D185="","",D185-N(J185))</f>
        <v/>
      </c>
    </row>
    <row r="186" customFormat="false" ht="15" hidden="false" customHeight="false" outlineLevel="0" collapsed="false">
      <c r="A186" s="11"/>
      <c r="B186" s="11"/>
      <c r="C186" s="6"/>
      <c r="D186" s="9"/>
      <c r="E186" s="6"/>
      <c r="F186" s="5" t="str">
        <f aca="false">IF(OR(A186="",B186=""),"",B186-A186)</f>
        <v/>
      </c>
      <c r="G186" s="5" t="str">
        <f aca="false">IF(A186="","",YEAR(A186))</f>
        <v/>
      </c>
      <c r="H186" s="5" t="str">
        <f aca="false">IF(A186="","",MONTH(A186))</f>
        <v/>
      </c>
      <c r="I186" s="12" t="str">
        <f aca="false">IF(C186="","",IFERROR(INDEX(Parámetros!$B$7:$B$11,MATCH(C186,Parámetros!$A$7:$A$11,0)),0))</f>
        <v/>
      </c>
      <c r="J186" s="13" t="str">
        <f aca="false">IF(OR(C186="",D186=""),"",D186*I186+IFERROR(INDEX(Parámetros!$C$7:$C$11,MATCH(C186,Parámetros!$A$7:$A$11,0)),0))</f>
        <v/>
      </c>
      <c r="K186" s="13" t="str">
        <f aca="false">IF(D186="","",D186-N(J186))</f>
        <v/>
      </c>
    </row>
    <row r="187" customFormat="false" ht="15" hidden="false" customHeight="false" outlineLevel="0" collapsed="false">
      <c r="A187" s="11"/>
      <c r="B187" s="11"/>
      <c r="C187" s="6"/>
      <c r="D187" s="9"/>
      <c r="E187" s="6"/>
      <c r="F187" s="5" t="str">
        <f aca="false">IF(OR(A187="",B187=""),"",B187-A187)</f>
        <v/>
      </c>
      <c r="G187" s="5" t="str">
        <f aca="false">IF(A187="","",YEAR(A187))</f>
        <v/>
      </c>
      <c r="H187" s="5" t="str">
        <f aca="false">IF(A187="","",MONTH(A187))</f>
        <v/>
      </c>
      <c r="I187" s="12" t="str">
        <f aca="false">IF(C187="","",IFERROR(INDEX(Parámetros!$B$7:$B$11,MATCH(C187,Parámetros!$A$7:$A$11,0)),0))</f>
        <v/>
      </c>
      <c r="J187" s="13" t="str">
        <f aca="false">IF(OR(C187="",D187=""),"",D187*I187+IFERROR(INDEX(Parámetros!$C$7:$C$11,MATCH(C187,Parámetros!$A$7:$A$11,0)),0))</f>
        <v/>
      </c>
      <c r="K187" s="13" t="str">
        <f aca="false">IF(D187="","",D187-N(J187))</f>
        <v/>
      </c>
    </row>
    <row r="188" customFormat="false" ht="15" hidden="false" customHeight="false" outlineLevel="0" collapsed="false">
      <c r="A188" s="11"/>
      <c r="B188" s="11"/>
      <c r="C188" s="6"/>
      <c r="D188" s="9"/>
      <c r="E188" s="6"/>
      <c r="F188" s="5" t="str">
        <f aca="false">IF(OR(A188="",B188=""),"",B188-A188)</f>
        <v/>
      </c>
      <c r="G188" s="5" t="str">
        <f aca="false">IF(A188="","",YEAR(A188))</f>
        <v/>
      </c>
      <c r="H188" s="5" t="str">
        <f aca="false">IF(A188="","",MONTH(A188))</f>
        <v/>
      </c>
      <c r="I188" s="12" t="str">
        <f aca="false">IF(C188="","",IFERROR(INDEX(Parámetros!$B$7:$B$11,MATCH(C188,Parámetros!$A$7:$A$11,0)),0))</f>
        <v/>
      </c>
      <c r="J188" s="13" t="str">
        <f aca="false">IF(OR(C188="",D188=""),"",D188*I188+IFERROR(INDEX(Parámetros!$C$7:$C$11,MATCH(C188,Parámetros!$A$7:$A$11,0)),0))</f>
        <v/>
      </c>
      <c r="K188" s="13" t="str">
        <f aca="false">IF(D188="","",D188-N(J188))</f>
        <v/>
      </c>
    </row>
    <row r="189" customFormat="false" ht="15" hidden="false" customHeight="false" outlineLevel="0" collapsed="false">
      <c r="A189" s="11"/>
      <c r="B189" s="11"/>
      <c r="C189" s="6"/>
      <c r="D189" s="9"/>
      <c r="E189" s="6"/>
      <c r="F189" s="5" t="str">
        <f aca="false">IF(OR(A189="",B189=""),"",B189-A189)</f>
        <v/>
      </c>
      <c r="G189" s="5" t="str">
        <f aca="false">IF(A189="","",YEAR(A189))</f>
        <v/>
      </c>
      <c r="H189" s="5" t="str">
        <f aca="false">IF(A189="","",MONTH(A189))</f>
        <v/>
      </c>
      <c r="I189" s="12" t="str">
        <f aca="false">IF(C189="","",IFERROR(INDEX(Parámetros!$B$7:$B$11,MATCH(C189,Parámetros!$A$7:$A$11,0)),0))</f>
        <v/>
      </c>
      <c r="J189" s="13" t="str">
        <f aca="false">IF(OR(C189="",D189=""),"",D189*I189+IFERROR(INDEX(Parámetros!$C$7:$C$11,MATCH(C189,Parámetros!$A$7:$A$11,0)),0))</f>
        <v/>
      </c>
      <c r="K189" s="13" t="str">
        <f aca="false">IF(D189="","",D189-N(J189))</f>
        <v/>
      </c>
    </row>
    <row r="190" customFormat="false" ht="15" hidden="false" customHeight="false" outlineLevel="0" collapsed="false">
      <c r="A190" s="11"/>
      <c r="B190" s="11"/>
      <c r="C190" s="6"/>
      <c r="D190" s="9"/>
      <c r="E190" s="6"/>
      <c r="F190" s="5" t="str">
        <f aca="false">IF(OR(A190="",B190=""),"",B190-A190)</f>
        <v/>
      </c>
      <c r="G190" s="5" t="str">
        <f aca="false">IF(A190="","",YEAR(A190))</f>
        <v/>
      </c>
      <c r="H190" s="5" t="str">
        <f aca="false">IF(A190="","",MONTH(A190))</f>
        <v/>
      </c>
      <c r="I190" s="12" t="str">
        <f aca="false">IF(C190="","",IFERROR(INDEX(Parámetros!$B$7:$B$11,MATCH(C190,Parámetros!$A$7:$A$11,0)),0))</f>
        <v/>
      </c>
      <c r="J190" s="13" t="str">
        <f aca="false">IF(OR(C190="",D190=""),"",D190*I190+IFERROR(INDEX(Parámetros!$C$7:$C$11,MATCH(C190,Parámetros!$A$7:$A$11,0)),0))</f>
        <v/>
      </c>
      <c r="K190" s="13" t="str">
        <f aca="false">IF(D190="","",D190-N(J190))</f>
        <v/>
      </c>
    </row>
    <row r="191" customFormat="false" ht="15" hidden="false" customHeight="false" outlineLevel="0" collapsed="false">
      <c r="A191" s="11"/>
      <c r="B191" s="11"/>
      <c r="C191" s="6"/>
      <c r="D191" s="9"/>
      <c r="E191" s="6"/>
      <c r="F191" s="5" t="str">
        <f aca="false">IF(OR(A191="",B191=""),"",B191-A191)</f>
        <v/>
      </c>
      <c r="G191" s="5" t="str">
        <f aca="false">IF(A191="","",YEAR(A191))</f>
        <v/>
      </c>
      <c r="H191" s="5" t="str">
        <f aca="false">IF(A191="","",MONTH(A191))</f>
        <v/>
      </c>
      <c r="I191" s="12" t="str">
        <f aca="false">IF(C191="","",IFERROR(INDEX(Parámetros!$B$7:$B$11,MATCH(C191,Parámetros!$A$7:$A$11,0)),0))</f>
        <v/>
      </c>
      <c r="J191" s="13" t="str">
        <f aca="false">IF(OR(C191="",D191=""),"",D191*I191+IFERROR(INDEX(Parámetros!$C$7:$C$11,MATCH(C191,Parámetros!$A$7:$A$11,0)),0))</f>
        <v/>
      </c>
      <c r="K191" s="13" t="str">
        <f aca="false">IF(D191="","",D191-N(J191))</f>
        <v/>
      </c>
    </row>
    <row r="192" customFormat="false" ht="15" hidden="false" customHeight="false" outlineLevel="0" collapsed="false">
      <c r="A192" s="11"/>
      <c r="B192" s="11"/>
      <c r="C192" s="6"/>
      <c r="D192" s="9"/>
      <c r="E192" s="6"/>
      <c r="F192" s="5" t="str">
        <f aca="false">IF(OR(A192="",B192=""),"",B192-A192)</f>
        <v/>
      </c>
      <c r="G192" s="5" t="str">
        <f aca="false">IF(A192="","",YEAR(A192))</f>
        <v/>
      </c>
      <c r="H192" s="5" t="str">
        <f aca="false">IF(A192="","",MONTH(A192))</f>
        <v/>
      </c>
      <c r="I192" s="12" t="str">
        <f aca="false">IF(C192="","",IFERROR(INDEX(Parámetros!$B$7:$B$11,MATCH(C192,Parámetros!$A$7:$A$11,0)),0))</f>
        <v/>
      </c>
      <c r="J192" s="13" t="str">
        <f aca="false">IF(OR(C192="",D192=""),"",D192*I192+IFERROR(INDEX(Parámetros!$C$7:$C$11,MATCH(C192,Parámetros!$A$7:$A$11,0)),0))</f>
        <v/>
      </c>
      <c r="K192" s="13" t="str">
        <f aca="false">IF(D192="","",D192-N(J192))</f>
        <v/>
      </c>
    </row>
    <row r="193" customFormat="false" ht="15" hidden="false" customHeight="false" outlineLevel="0" collapsed="false">
      <c r="A193" s="11"/>
      <c r="B193" s="11"/>
      <c r="C193" s="6"/>
      <c r="D193" s="9"/>
      <c r="E193" s="6"/>
      <c r="F193" s="5" t="str">
        <f aca="false">IF(OR(A193="",B193=""),"",B193-A193)</f>
        <v/>
      </c>
      <c r="G193" s="5" t="str">
        <f aca="false">IF(A193="","",YEAR(A193))</f>
        <v/>
      </c>
      <c r="H193" s="5" t="str">
        <f aca="false">IF(A193="","",MONTH(A193))</f>
        <v/>
      </c>
      <c r="I193" s="12" t="str">
        <f aca="false">IF(C193="","",IFERROR(INDEX(Parámetros!$B$7:$B$11,MATCH(C193,Parámetros!$A$7:$A$11,0)),0))</f>
        <v/>
      </c>
      <c r="J193" s="13" t="str">
        <f aca="false">IF(OR(C193="",D193=""),"",D193*I193+IFERROR(INDEX(Parámetros!$C$7:$C$11,MATCH(C193,Parámetros!$A$7:$A$11,0)),0))</f>
        <v/>
      </c>
      <c r="K193" s="13" t="str">
        <f aca="false">IF(D193="","",D193-N(J193))</f>
        <v/>
      </c>
    </row>
    <row r="194" customFormat="false" ht="15" hidden="false" customHeight="false" outlineLevel="0" collapsed="false">
      <c r="A194" s="11"/>
      <c r="B194" s="11"/>
      <c r="C194" s="6"/>
      <c r="D194" s="9"/>
      <c r="E194" s="6"/>
      <c r="F194" s="5" t="str">
        <f aca="false">IF(OR(A194="",B194=""),"",B194-A194)</f>
        <v/>
      </c>
      <c r="G194" s="5" t="str">
        <f aca="false">IF(A194="","",YEAR(A194))</f>
        <v/>
      </c>
      <c r="H194" s="5" t="str">
        <f aca="false">IF(A194="","",MONTH(A194))</f>
        <v/>
      </c>
      <c r="I194" s="12" t="str">
        <f aca="false">IF(C194="","",IFERROR(INDEX(Parámetros!$B$7:$B$11,MATCH(C194,Parámetros!$A$7:$A$11,0)),0))</f>
        <v/>
      </c>
      <c r="J194" s="13" t="str">
        <f aca="false">IF(OR(C194="",D194=""),"",D194*I194+IFERROR(INDEX(Parámetros!$C$7:$C$11,MATCH(C194,Parámetros!$A$7:$A$11,0)),0))</f>
        <v/>
      </c>
      <c r="K194" s="13" t="str">
        <f aca="false">IF(D194="","",D194-N(J194))</f>
        <v/>
      </c>
    </row>
    <row r="195" customFormat="false" ht="15" hidden="false" customHeight="false" outlineLevel="0" collapsed="false">
      <c r="A195" s="11"/>
      <c r="B195" s="11"/>
      <c r="C195" s="6"/>
      <c r="D195" s="9"/>
      <c r="E195" s="6"/>
      <c r="F195" s="5" t="str">
        <f aca="false">IF(OR(A195="",B195=""),"",B195-A195)</f>
        <v/>
      </c>
      <c r="G195" s="5" t="str">
        <f aca="false">IF(A195="","",YEAR(A195))</f>
        <v/>
      </c>
      <c r="H195" s="5" t="str">
        <f aca="false">IF(A195="","",MONTH(A195))</f>
        <v/>
      </c>
      <c r="I195" s="12" t="str">
        <f aca="false">IF(C195="","",IFERROR(INDEX(Parámetros!$B$7:$B$11,MATCH(C195,Parámetros!$A$7:$A$11,0)),0))</f>
        <v/>
      </c>
      <c r="J195" s="13" t="str">
        <f aca="false">IF(OR(C195="",D195=""),"",D195*I195+IFERROR(INDEX(Parámetros!$C$7:$C$11,MATCH(C195,Parámetros!$A$7:$A$11,0)),0))</f>
        <v/>
      </c>
      <c r="K195" s="13" t="str">
        <f aca="false">IF(D195="","",D195-N(J195))</f>
        <v/>
      </c>
    </row>
    <row r="196" customFormat="false" ht="15" hidden="false" customHeight="false" outlineLevel="0" collapsed="false">
      <c r="A196" s="11"/>
      <c r="B196" s="11"/>
      <c r="C196" s="6"/>
      <c r="D196" s="9"/>
      <c r="E196" s="6"/>
      <c r="F196" s="5" t="str">
        <f aca="false">IF(OR(A196="",B196=""),"",B196-A196)</f>
        <v/>
      </c>
      <c r="G196" s="5" t="str">
        <f aca="false">IF(A196="","",YEAR(A196))</f>
        <v/>
      </c>
      <c r="H196" s="5" t="str">
        <f aca="false">IF(A196="","",MONTH(A196))</f>
        <v/>
      </c>
      <c r="I196" s="12" t="str">
        <f aca="false">IF(C196="","",IFERROR(INDEX(Parámetros!$B$7:$B$11,MATCH(C196,Parámetros!$A$7:$A$11,0)),0))</f>
        <v/>
      </c>
      <c r="J196" s="13" t="str">
        <f aca="false">IF(OR(C196="",D196=""),"",D196*I196+IFERROR(INDEX(Parámetros!$C$7:$C$11,MATCH(C196,Parámetros!$A$7:$A$11,0)),0))</f>
        <v/>
      </c>
      <c r="K196" s="13" t="str">
        <f aca="false">IF(D196="","",D196-N(J196))</f>
        <v/>
      </c>
    </row>
    <row r="197" customFormat="false" ht="15" hidden="false" customHeight="false" outlineLevel="0" collapsed="false">
      <c r="A197" s="11"/>
      <c r="B197" s="11"/>
      <c r="C197" s="6"/>
      <c r="D197" s="9"/>
      <c r="E197" s="6"/>
      <c r="F197" s="5" t="str">
        <f aca="false">IF(OR(A197="",B197=""),"",B197-A197)</f>
        <v/>
      </c>
      <c r="G197" s="5" t="str">
        <f aca="false">IF(A197="","",YEAR(A197))</f>
        <v/>
      </c>
      <c r="H197" s="5" t="str">
        <f aca="false">IF(A197="","",MONTH(A197))</f>
        <v/>
      </c>
      <c r="I197" s="12" t="str">
        <f aca="false">IF(C197="","",IFERROR(INDEX(Parámetros!$B$7:$B$11,MATCH(C197,Parámetros!$A$7:$A$11,0)),0))</f>
        <v/>
      </c>
      <c r="J197" s="13" t="str">
        <f aca="false">IF(OR(C197="",D197=""),"",D197*I197+IFERROR(INDEX(Parámetros!$C$7:$C$11,MATCH(C197,Parámetros!$A$7:$A$11,0)),0))</f>
        <v/>
      </c>
      <c r="K197" s="13" t="str">
        <f aca="false">IF(D197="","",D197-N(J197))</f>
        <v/>
      </c>
    </row>
    <row r="198" customFormat="false" ht="15" hidden="false" customHeight="false" outlineLevel="0" collapsed="false">
      <c r="A198" s="11"/>
      <c r="B198" s="11"/>
      <c r="C198" s="6"/>
      <c r="D198" s="9"/>
      <c r="E198" s="6"/>
      <c r="F198" s="5" t="str">
        <f aca="false">IF(OR(A198="",B198=""),"",B198-A198)</f>
        <v/>
      </c>
      <c r="G198" s="5" t="str">
        <f aca="false">IF(A198="","",YEAR(A198))</f>
        <v/>
      </c>
      <c r="H198" s="5" t="str">
        <f aca="false">IF(A198="","",MONTH(A198))</f>
        <v/>
      </c>
      <c r="I198" s="12" t="str">
        <f aca="false">IF(C198="","",IFERROR(INDEX(Parámetros!$B$7:$B$11,MATCH(C198,Parámetros!$A$7:$A$11,0)),0))</f>
        <v/>
      </c>
      <c r="J198" s="13" t="str">
        <f aca="false">IF(OR(C198="",D198=""),"",D198*I198+IFERROR(INDEX(Parámetros!$C$7:$C$11,MATCH(C198,Parámetros!$A$7:$A$11,0)),0))</f>
        <v/>
      </c>
      <c r="K198" s="13" t="str">
        <f aca="false">IF(D198="","",D198-N(J198))</f>
        <v/>
      </c>
    </row>
    <row r="199" customFormat="false" ht="15" hidden="false" customHeight="false" outlineLevel="0" collapsed="false">
      <c r="A199" s="11"/>
      <c r="B199" s="11"/>
      <c r="C199" s="6"/>
      <c r="D199" s="9"/>
      <c r="E199" s="6"/>
      <c r="F199" s="5" t="str">
        <f aca="false">IF(OR(A199="",B199=""),"",B199-A199)</f>
        <v/>
      </c>
      <c r="G199" s="5" t="str">
        <f aca="false">IF(A199="","",YEAR(A199))</f>
        <v/>
      </c>
      <c r="H199" s="5" t="str">
        <f aca="false">IF(A199="","",MONTH(A199))</f>
        <v/>
      </c>
      <c r="I199" s="12" t="str">
        <f aca="false">IF(C199="","",IFERROR(INDEX(Parámetros!$B$7:$B$11,MATCH(C199,Parámetros!$A$7:$A$11,0)),0))</f>
        <v/>
      </c>
      <c r="J199" s="13" t="str">
        <f aca="false">IF(OR(C199="",D199=""),"",D199*I199+IFERROR(INDEX(Parámetros!$C$7:$C$11,MATCH(C199,Parámetros!$A$7:$A$11,0)),0))</f>
        <v/>
      </c>
      <c r="K199" s="13" t="str">
        <f aca="false">IF(D199="","",D199-N(J199))</f>
        <v/>
      </c>
    </row>
    <row r="200" customFormat="false" ht="15" hidden="false" customHeight="false" outlineLevel="0" collapsed="false">
      <c r="A200" s="11"/>
      <c r="B200" s="11"/>
      <c r="C200" s="6"/>
      <c r="D200" s="9"/>
      <c r="E200" s="6"/>
      <c r="F200" s="5" t="str">
        <f aca="false">IF(OR(A200="",B200=""),"",B200-A200)</f>
        <v/>
      </c>
      <c r="G200" s="5" t="str">
        <f aca="false">IF(A200="","",YEAR(A200))</f>
        <v/>
      </c>
      <c r="H200" s="5" t="str">
        <f aca="false">IF(A200="","",MONTH(A200))</f>
        <v/>
      </c>
      <c r="I200" s="12" t="str">
        <f aca="false">IF(C200="","",IFERROR(INDEX(Parámetros!$B$7:$B$11,MATCH(C200,Parámetros!$A$7:$A$11,0)),0))</f>
        <v/>
      </c>
      <c r="J200" s="13" t="str">
        <f aca="false">IF(OR(C200="",D200=""),"",D200*I200+IFERROR(INDEX(Parámetros!$C$7:$C$11,MATCH(C200,Parámetros!$A$7:$A$11,0)),0))</f>
        <v/>
      </c>
      <c r="K200" s="13" t="str">
        <f aca="false">IF(D200="","",D200-N(J200))</f>
        <v/>
      </c>
    </row>
    <row r="201" customFormat="false" ht="15" hidden="false" customHeight="false" outlineLevel="0" collapsed="false">
      <c r="A201" s="11"/>
      <c r="B201" s="11"/>
      <c r="C201" s="6"/>
      <c r="D201" s="9"/>
      <c r="E201" s="6"/>
      <c r="F201" s="5" t="str">
        <f aca="false">IF(OR(A201="",B201=""),"",B201-A201)</f>
        <v/>
      </c>
      <c r="G201" s="5" t="str">
        <f aca="false">IF(A201="","",YEAR(A201))</f>
        <v/>
      </c>
      <c r="H201" s="5" t="str">
        <f aca="false">IF(A201="","",MONTH(A201))</f>
        <v/>
      </c>
      <c r="I201" s="12" t="str">
        <f aca="false">IF(C201="","",IFERROR(INDEX(Parámetros!$B$7:$B$11,MATCH(C201,Parámetros!$A$7:$A$11,0)),0))</f>
        <v/>
      </c>
      <c r="J201" s="13" t="str">
        <f aca="false">IF(OR(C201="",D201=""),"",D201*I201+IFERROR(INDEX(Parámetros!$C$7:$C$11,MATCH(C201,Parámetros!$A$7:$A$11,0)),0))</f>
        <v/>
      </c>
      <c r="K201" s="13" t="str">
        <f aca="false">IF(D201="","",D201-N(J201))</f>
        <v/>
      </c>
    </row>
    <row r="202" customFormat="false" ht="15" hidden="false" customHeight="false" outlineLevel="0" collapsed="false">
      <c r="A202" s="11"/>
      <c r="B202" s="11"/>
      <c r="C202" s="6"/>
      <c r="D202" s="9"/>
      <c r="E202" s="6"/>
      <c r="F202" s="5" t="str">
        <f aca="false">IF(OR(A202="",B202=""),"",B202-A202)</f>
        <v/>
      </c>
      <c r="G202" s="5" t="str">
        <f aca="false">IF(A202="","",YEAR(A202))</f>
        <v/>
      </c>
      <c r="H202" s="5" t="str">
        <f aca="false">IF(A202="","",MONTH(A202))</f>
        <v/>
      </c>
      <c r="I202" s="12" t="str">
        <f aca="false">IF(C202="","",IFERROR(INDEX(Parámetros!$B$7:$B$11,MATCH(C202,Parámetros!$A$7:$A$11,0)),0))</f>
        <v/>
      </c>
      <c r="J202" s="13" t="str">
        <f aca="false">IF(OR(C202="",D202=""),"",D202*I202+IFERROR(INDEX(Parámetros!$C$7:$C$11,MATCH(C202,Parámetros!$A$7:$A$11,0)),0))</f>
        <v/>
      </c>
      <c r="K202" s="13" t="str">
        <f aca="false">IF(D202="","",D202-N(J202))</f>
        <v/>
      </c>
    </row>
    <row r="203" customFormat="false" ht="15" hidden="false" customHeight="false" outlineLevel="0" collapsed="false">
      <c r="A203" s="11"/>
      <c r="B203" s="11"/>
      <c r="C203" s="6"/>
      <c r="D203" s="9"/>
      <c r="E203" s="6"/>
      <c r="F203" s="5" t="str">
        <f aca="false">IF(OR(A203="",B203=""),"",B203-A203)</f>
        <v/>
      </c>
      <c r="G203" s="5" t="str">
        <f aca="false">IF(A203="","",YEAR(A203))</f>
        <v/>
      </c>
      <c r="H203" s="5" t="str">
        <f aca="false">IF(A203="","",MONTH(A203))</f>
        <v/>
      </c>
      <c r="I203" s="12" t="str">
        <f aca="false">IF(C203="","",IFERROR(INDEX(Parámetros!$B$7:$B$11,MATCH(C203,Parámetros!$A$7:$A$11,0)),0))</f>
        <v/>
      </c>
      <c r="J203" s="13" t="str">
        <f aca="false">IF(OR(C203="",D203=""),"",D203*I203+IFERROR(INDEX(Parámetros!$C$7:$C$11,MATCH(C203,Parámetros!$A$7:$A$11,0)),0))</f>
        <v/>
      </c>
      <c r="K203" s="13" t="str">
        <f aca="false">IF(D203="","",D203-N(J203))</f>
        <v/>
      </c>
    </row>
    <row r="204" customFormat="false" ht="15" hidden="false" customHeight="false" outlineLevel="0" collapsed="false">
      <c r="A204" s="11"/>
      <c r="B204" s="11"/>
      <c r="C204" s="6"/>
      <c r="D204" s="9"/>
      <c r="E204" s="6"/>
      <c r="F204" s="5" t="str">
        <f aca="false">IF(OR(A204="",B204=""),"",B204-A204)</f>
        <v/>
      </c>
      <c r="G204" s="5" t="str">
        <f aca="false">IF(A204="","",YEAR(A204))</f>
        <v/>
      </c>
      <c r="H204" s="5" t="str">
        <f aca="false">IF(A204="","",MONTH(A204))</f>
        <v/>
      </c>
      <c r="I204" s="12" t="str">
        <f aca="false">IF(C204="","",IFERROR(INDEX(Parámetros!$B$7:$B$11,MATCH(C204,Parámetros!$A$7:$A$11,0)),0))</f>
        <v/>
      </c>
      <c r="J204" s="13" t="str">
        <f aca="false">IF(OR(C204="",D204=""),"",D204*I204+IFERROR(INDEX(Parámetros!$C$7:$C$11,MATCH(C204,Parámetros!$A$7:$A$11,0)),0))</f>
        <v/>
      </c>
      <c r="K204" s="13" t="str">
        <f aca="false">IF(D204="","",D204-N(J204))</f>
        <v/>
      </c>
    </row>
    <row r="205" customFormat="false" ht="15" hidden="false" customHeight="false" outlineLevel="0" collapsed="false">
      <c r="A205" s="11"/>
      <c r="B205" s="11"/>
      <c r="C205" s="6"/>
      <c r="D205" s="9"/>
      <c r="E205" s="6"/>
      <c r="F205" s="5" t="str">
        <f aca="false">IF(OR(A205="",B205=""),"",B205-A205)</f>
        <v/>
      </c>
      <c r="G205" s="5" t="str">
        <f aca="false">IF(A205="","",YEAR(A205))</f>
        <v/>
      </c>
      <c r="H205" s="5" t="str">
        <f aca="false">IF(A205="","",MONTH(A205))</f>
        <v/>
      </c>
      <c r="I205" s="12" t="str">
        <f aca="false">IF(C205="","",IFERROR(INDEX(Parámetros!$B$7:$B$11,MATCH(C205,Parámetros!$A$7:$A$11,0)),0))</f>
        <v/>
      </c>
      <c r="J205" s="13" t="str">
        <f aca="false">IF(OR(C205="",D205=""),"",D205*I205+IFERROR(INDEX(Parámetros!$C$7:$C$11,MATCH(C205,Parámetros!$A$7:$A$11,0)),0))</f>
        <v/>
      </c>
      <c r="K205" s="13" t="str">
        <f aca="false">IF(D205="","",D205-N(J205))</f>
        <v/>
      </c>
    </row>
    <row r="206" customFormat="false" ht="15" hidden="false" customHeight="false" outlineLevel="0" collapsed="false">
      <c r="A206" s="11"/>
      <c r="B206" s="11"/>
      <c r="C206" s="6"/>
      <c r="D206" s="9"/>
      <c r="E206" s="6"/>
      <c r="F206" s="5" t="str">
        <f aca="false">IF(OR(A206="",B206=""),"",B206-A206)</f>
        <v/>
      </c>
      <c r="G206" s="5" t="str">
        <f aca="false">IF(A206="","",YEAR(A206))</f>
        <v/>
      </c>
      <c r="H206" s="5" t="str">
        <f aca="false">IF(A206="","",MONTH(A206))</f>
        <v/>
      </c>
      <c r="I206" s="12" t="str">
        <f aca="false">IF(C206="","",IFERROR(INDEX(Parámetros!$B$7:$B$11,MATCH(C206,Parámetros!$A$7:$A$11,0)),0))</f>
        <v/>
      </c>
      <c r="J206" s="13" t="str">
        <f aca="false">IF(OR(C206="",D206=""),"",D206*I206+IFERROR(INDEX(Parámetros!$C$7:$C$11,MATCH(C206,Parámetros!$A$7:$A$11,0)),0))</f>
        <v/>
      </c>
      <c r="K206" s="13" t="str">
        <f aca="false">IF(D206="","",D206-N(J206))</f>
        <v/>
      </c>
    </row>
    <row r="207" customFormat="false" ht="15" hidden="false" customHeight="false" outlineLevel="0" collapsed="false">
      <c r="A207" s="11"/>
      <c r="B207" s="11"/>
      <c r="C207" s="6"/>
      <c r="D207" s="9"/>
      <c r="E207" s="6"/>
      <c r="F207" s="5" t="str">
        <f aca="false">IF(OR(A207="",B207=""),"",B207-A207)</f>
        <v/>
      </c>
      <c r="G207" s="5" t="str">
        <f aca="false">IF(A207="","",YEAR(A207))</f>
        <v/>
      </c>
      <c r="H207" s="5" t="str">
        <f aca="false">IF(A207="","",MONTH(A207))</f>
        <v/>
      </c>
      <c r="I207" s="12" t="str">
        <f aca="false">IF(C207="","",IFERROR(INDEX(Parámetros!$B$7:$B$11,MATCH(C207,Parámetros!$A$7:$A$11,0)),0))</f>
        <v/>
      </c>
      <c r="J207" s="13" t="str">
        <f aca="false">IF(OR(C207="",D207=""),"",D207*I207+IFERROR(INDEX(Parámetros!$C$7:$C$11,MATCH(C207,Parámetros!$A$7:$A$11,0)),0))</f>
        <v/>
      </c>
      <c r="K207" s="13" t="str">
        <f aca="false">IF(D207="","",D207-N(J207))</f>
        <v/>
      </c>
    </row>
    <row r="208" customFormat="false" ht="15" hidden="false" customHeight="false" outlineLevel="0" collapsed="false">
      <c r="A208" s="11"/>
      <c r="B208" s="11"/>
      <c r="C208" s="6"/>
      <c r="D208" s="9"/>
      <c r="E208" s="6"/>
      <c r="F208" s="5" t="str">
        <f aca="false">IF(OR(A208="",B208=""),"",B208-A208)</f>
        <v/>
      </c>
      <c r="G208" s="5" t="str">
        <f aca="false">IF(A208="","",YEAR(A208))</f>
        <v/>
      </c>
      <c r="H208" s="5" t="str">
        <f aca="false">IF(A208="","",MONTH(A208))</f>
        <v/>
      </c>
      <c r="I208" s="12" t="str">
        <f aca="false">IF(C208="","",IFERROR(INDEX(Parámetros!$B$7:$B$11,MATCH(C208,Parámetros!$A$7:$A$11,0)),0))</f>
        <v/>
      </c>
      <c r="J208" s="13" t="str">
        <f aca="false">IF(OR(C208="",D208=""),"",D208*I208+IFERROR(INDEX(Parámetros!$C$7:$C$11,MATCH(C208,Parámetros!$A$7:$A$11,0)),0))</f>
        <v/>
      </c>
      <c r="K208" s="13" t="str">
        <f aca="false">IF(D208="","",D208-N(J208))</f>
        <v/>
      </c>
    </row>
    <row r="209" customFormat="false" ht="15" hidden="false" customHeight="false" outlineLevel="0" collapsed="false">
      <c r="A209" s="11"/>
      <c r="B209" s="11"/>
      <c r="C209" s="6"/>
      <c r="D209" s="9"/>
      <c r="E209" s="6"/>
      <c r="F209" s="5" t="str">
        <f aca="false">IF(OR(A209="",B209=""),"",B209-A209)</f>
        <v/>
      </c>
      <c r="G209" s="5" t="str">
        <f aca="false">IF(A209="","",YEAR(A209))</f>
        <v/>
      </c>
      <c r="H209" s="5" t="str">
        <f aca="false">IF(A209="","",MONTH(A209))</f>
        <v/>
      </c>
      <c r="I209" s="12" t="str">
        <f aca="false">IF(C209="","",IFERROR(INDEX(Parámetros!$B$7:$B$11,MATCH(C209,Parámetros!$A$7:$A$11,0)),0))</f>
        <v/>
      </c>
      <c r="J209" s="13" t="str">
        <f aca="false">IF(OR(C209="",D209=""),"",D209*I209+IFERROR(INDEX(Parámetros!$C$7:$C$11,MATCH(C209,Parámetros!$A$7:$A$11,0)),0))</f>
        <v/>
      </c>
      <c r="K209" s="13" t="str">
        <f aca="false">IF(D209="","",D209-N(J209))</f>
        <v/>
      </c>
    </row>
    <row r="210" customFormat="false" ht="15" hidden="false" customHeight="false" outlineLevel="0" collapsed="false">
      <c r="A210" s="11"/>
      <c r="B210" s="11"/>
      <c r="C210" s="6"/>
      <c r="D210" s="9"/>
      <c r="E210" s="6"/>
      <c r="F210" s="5" t="str">
        <f aca="false">IF(OR(A210="",B210=""),"",B210-A210)</f>
        <v/>
      </c>
      <c r="G210" s="5" t="str">
        <f aca="false">IF(A210="","",YEAR(A210))</f>
        <v/>
      </c>
      <c r="H210" s="5" t="str">
        <f aca="false">IF(A210="","",MONTH(A210))</f>
        <v/>
      </c>
      <c r="I210" s="12" t="str">
        <f aca="false">IF(C210="","",IFERROR(INDEX(Parámetros!$B$7:$B$11,MATCH(C210,Parámetros!$A$7:$A$11,0)),0))</f>
        <v/>
      </c>
      <c r="J210" s="13" t="str">
        <f aca="false">IF(OR(C210="",D210=""),"",D210*I210+IFERROR(INDEX(Parámetros!$C$7:$C$11,MATCH(C210,Parámetros!$A$7:$A$11,0)),0))</f>
        <v/>
      </c>
      <c r="K210" s="13" t="str">
        <f aca="false">IF(D210="","",D210-N(J210))</f>
        <v/>
      </c>
    </row>
    <row r="211" customFormat="false" ht="15" hidden="false" customHeight="false" outlineLevel="0" collapsed="false">
      <c r="A211" s="11"/>
      <c r="B211" s="11"/>
      <c r="C211" s="6"/>
      <c r="D211" s="9"/>
      <c r="E211" s="6"/>
      <c r="F211" s="5" t="str">
        <f aca="false">IF(OR(A211="",B211=""),"",B211-A211)</f>
        <v/>
      </c>
      <c r="G211" s="5" t="str">
        <f aca="false">IF(A211="","",YEAR(A211))</f>
        <v/>
      </c>
      <c r="H211" s="5" t="str">
        <f aca="false">IF(A211="","",MONTH(A211))</f>
        <v/>
      </c>
      <c r="I211" s="12" t="str">
        <f aca="false">IF(C211="","",IFERROR(INDEX(Parámetros!$B$7:$B$11,MATCH(C211,Parámetros!$A$7:$A$11,0)),0))</f>
        <v/>
      </c>
      <c r="J211" s="13" t="str">
        <f aca="false">IF(OR(C211="",D211=""),"",D211*I211+IFERROR(INDEX(Parámetros!$C$7:$C$11,MATCH(C211,Parámetros!$A$7:$A$11,0)),0))</f>
        <v/>
      </c>
      <c r="K211" s="13" t="str">
        <f aca="false">IF(D211="","",D211-N(J211))</f>
        <v/>
      </c>
    </row>
    <row r="212" customFormat="false" ht="15" hidden="false" customHeight="false" outlineLevel="0" collapsed="false">
      <c r="A212" s="11"/>
      <c r="B212" s="11"/>
      <c r="C212" s="6"/>
      <c r="D212" s="9"/>
      <c r="E212" s="6"/>
      <c r="F212" s="5" t="str">
        <f aca="false">IF(OR(A212="",B212=""),"",B212-A212)</f>
        <v/>
      </c>
      <c r="G212" s="5" t="str">
        <f aca="false">IF(A212="","",YEAR(A212))</f>
        <v/>
      </c>
      <c r="H212" s="5" t="str">
        <f aca="false">IF(A212="","",MONTH(A212))</f>
        <v/>
      </c>
      <c r="I212" s="12" t="str">
        <f aca="false">IF(C212="","",IFERROR(INDEX(Parámetros!$B$7:$B$11,MATCH(C212,Parámetros!$A$7:$A$11,0)),0))</f>
        <v/>
      </c>
      <c r="J212" s="13" t="str">
        <f aca="false">IF(OR(C212="",D212=""),"",D212*I212+IFERROR(INDEX(Parámetros!$C$7:$C$11,MATCH(C212,Parámetros!$A$7:$A$11,0)),0))</f>
        <v/>
      </c>
      <c r="K212" s="13" t="str">
        <f aca="false">IF(D212="","",D212-N(J212))</f>
        <v/>
      </c>
    </row>
    <row r="213" customFormat="false" ht="15" hidden="false" customHeight="false" outlineLevel="0" collapsed="false">
      <c r="A213" s="11"/>
      <c r="B213" s="11"/>
      <c r="C213" s="6"/>
      <c r="D213" s="9"/>
      <c r="E213" s="6"/>
      <c r="F213" s="5" t="str">
        <f aca="false">IF(OR(A213="",B213=""),"",B213-A213)</f>
        <v/>
      </c>
      <c r="G213" s="5" t="str">
        <f aca="false">IF(A213="","",YEAR(A213))</f>
        <v/>
      </c>
      <c r="H213" s="5" t="str">
        <f aca="false">IF(A213="","",MONTH(A213))</f>
        <v/>
      </c>
      <c r="I213" s="12" t="str">
        <f aca="false">IF(C213="","",IFERROR(INDEX(Parámetros!$B$7:$B$11,MATCH(C213,Parámetros!$A$7:$A$11,0)),0))</f>
        <v/>
      </c>
      <c r="J213" s="13" t="str">
        <f aca="false">IF(OR(C213="",D213=""),"",D213*I213+IFERROR(INDEX(Parámetros!$C$7:$C$11,MATCH(C213,Parámetros!$A$7:$A$11,0)),0))</f>
        <v/>
      </c>
      <c r="K213" s="13" t="str">
        <f aca="false">IF(D213="","",D213-N(J213))</f>
        <v/>
      </c>
    </row>
    <row r="214" customFormat="false" ht="15" hidden="false" customHeight="false" outlineLevel="0" collapsed="false">
      <c r="A214" s="11"/>
      <c r="B214" s="11"/>
      <c r="C214" s="6"/>
      <c r="D214" s="9"/>
      <c r="E214" s="6"/>
      <c r="F214" s="5" t="str">
        <f aca="false">IF(OR(A214="",B214=""),"",B214-A214)</f>
        <v/>
      </c>
      <c r="G214" s="5" t="str">
        <f aca="false">IF(A214="","",YEAR(A214))</f>
        <v/>
      </c>
      <c r="H214" s="5" t="str">
        <f aca="false">IF(A214="","",MONTH(A214))</f>
        <v/>
      </c>
      <c r="I214" s="12" t="str">
        <f aca="false">IF(C214="","",IFERROR(INDEX(Parámetros!$B$7:$B$11,MATCH(C214,Parámetros!$A$7:$A$11,0)),0))</f>
        <v/>
      </c>
      <c r="J214" s="13" t="str">
        <f aca="false">IF(OR(C214="",D214=""),"",D214*I214+IFERROR(INDEX(Parámetros!$C$7:$C$11,MATCH(C214,Parámetros!$A$7:$A$11,0)),0))</f>
        <v/>
      </c>
      <c r="K214" s="13" t="str">
        <f aca="false">IF(D214="","",D214-N(J214))</f>
        <v/>
      </c>
    </row>
    <row r="215" customFormat="false" ht="15" hidden="false" customHeight="false" outlineLevel="0" collapsed="false">
      <c r="A215" s="11"/>
      <c r="B215" s="11"/>
      <c r="C215" s="6"/>
      <c r="D215" s="9"/>
      <c r="E215" s="6"/>
      <c r="F215" s="5" t="str">
        <f aca="false">IF(OR(A215="",B215=""),"",B215-A215)</f>
        <v/>
      </c>
      <c r="G215" s="5" t="str">
        <f aca="false">IF(A215="","",YEAR(A215))</f>
        <v/>
      </c>
      <c r="H215" s="5" t="str">
        <f aca="false">IF(A215="","",MONTH(A215))</f>
        <v/>
      </c>
      <c r="I215" s="12" t="str">
        <f aca="false">IF(C215="","",IFERROR(INDEX(Parámetros!$B$7:$B$11,MATCH(C215,Parámetros!$A$7:$A$11,0)),0))</f>
        <v/>
      </c>
      <c r="J215" s="13" t="str">
        <f aca="false">IF(OR(C215="",D215=""),"",D215*I215+IFERROR(INDEX(Parámetros!$C$7:$C$11,MATCH(C215,Parámetros!$A$7:$A$11,0)),0))</f>
        <v/>
      </c>
      <c r="K215" s="13" t="str">
        <f aca="false">IF(D215="","",D215-N(J215))</f>
        <v/>
      </c>
    </row>
    <row r="216" customFormat="false" ht="15" hidden="false" customHeight="false" outlineLevel="0" collapsed="false">
      <c r="A216" s="11"/>
      <c r="B216" s="11"/>
      <c r="C216" s="6"/>
      <c r="D216" s="9"/>
      <c r="E216" s="6"/>
      <c r="F216" s="5" t="str">
        <f aca="false">IF(OR(A216="",B216=""),"",B216-A216)</f>
        <v/>
      </c>
      <c r="G216" s="5" t="str">
        <f aca="false">IF(A216="","",YEAR(A216))</f>
        <v/>
      </c>
      <c r="H216" s="5" t="str">
        <f aca="false">IF(A216="","",MONTH(A216))</f>
        <v/>
      </c>
      <c r="I216" s="12" t="str">
        <f aca="false">IF(C216="","",IFERROR(INDEX(Parámetros!$B$7:$B$11,MATCH(C216,Parámetros!$A$7:$A$11,0)),0))</f>
        <v/>
      </c>
      <c r="J216" s="13" t="str">
        <f aca="false">IF(OR(C216="",D216=""),"",D216*I216+IFERROR(INDEX(Parámetros!$C$7:$C$11,MATCH(C216,Parámetros!$A$7:$A$11,0)),0))</f>
        <v/>
      </c>
      <c r="K216" s="13" t="str">
        <f aca="false">IF(D216="","",D216-N(J216))</f>
        <v/>
      </c>
    </row>
    <row r="217" customFormat="false" ht="15" hidden="false" customHeight="false" outlineLevel="0" collapsed="false">
      <c r="A217" s="11"/>
      <c r="B217" s="11"/>
      <c r="C217" s="6"/>
      <c r="D217" s="9"/>
      <c r="E217" s="6"/>
      <c r="F217" s="5" t="str">
        <f aca="false">IF(OR(A217="",B217=""),"",B217-A217)</f>
        <v/>
      </c>
      <c r="G217" s="5" t="str">
        <f aca="false">IF(A217="","",YEAR(A217))</f>
        <v/>
      </c>
      <c r="H217" s="5" t="str">
        <f aca="false">IF(A217="","",MONTH(A217))</f>
        <v/>
      </c>
      <c r="I217" s="12" t="str">
        <f aca="false">IF(C217="","",IFERROR(INDEX(Parámetros!$B$7:$B$11,MATCH(C217,Parámetros!$A$7:$A$11,0)),0))</f>
        <v/>
      </c>
      <c r="J217" s="13" t="str">
        <f aca="false">IF(OR(C217="",D217=""),"",D217*I217+IFERROR(INDEX(Parámetros!$C$7:$C$11,MATCH(C217,Parámetros!$A$7:$A$11,0)),0))</f>
        <v/>
      </c>
      <c r="K217" s="13" t="str">
        <f aca="false">IF(D217="","",D217-N(J217))</f>
        <v/>
      </c>
    </row>
    <row r="218" customFormat="false" ht="15" hidden="false" customHeight="false" outlineLevel="0" collapsed="false">
      <c r="A218" s="11"/>
      <c r="B218" s="11"/>
      <c r="C218" s="6"/>
      <c r="D218" s="9"/>
      <c r="E218" s="6"/>
      <c r="F218" s="5" t="str">
        <f aca="false">IF(OR(A218="",B218=""),"",B218-A218)</f>
        <v/>
      </c>
      <c r="G218" s="5" t="str">
        <f aca="false">IF(A218="","",YEAR(A218))</f>
        <v/>
      </c>
      <c r="H218" s="5" t="str">
        <f aca="false">IF(A218="","",MONTH(A218))</f>
        <v/>
      </c>
      <c r="I218" s="12" t="str">
        <f aca="false">IF(C218="","",IFERROR(INDEX(Parámetros!$B$7:$B$11,MATCH(C218,Parámetros!$A$7:$A$11,0)),0))</f>
        <v/>
      </c>
      <c r="J218" s="13" t="str">
        <f aca="false">IF(OR(C218="",D218=""),"",D218*I218+IFERROR(INDEX(Parámetros!$C$7:$C$11,MATCH(C218,Parámetros!$A$7:$A$11,0)),0))</f>
        <v/>
      </c>
      <c r="K218" s="13" t="str">
        <f aca="false">IF(D218="","",D218-N(J218))</f>
        <v/>
      </c>
    </row>
    <row r="219" customFormat="false" ht="15" hidden="false" customHeight="false" outlineLevel="0" collapsed="false">
      <c r="A219" s="11"/>
      <c r="B219" s="11"/>
      <c r="C219" s="6"/>
      <c r="D219" s="9"/>
      <c r="E219" s="6"/>
      <c r="F219" s="5" t="str">
        <f aca="false">IF(OR(A219="",B219=""),"",B219-A219)</f>
        <v/>
      </c>
      <c r="G219" s="5" t="str">
        <f aca="false">IF(A219="","",YEAR(A219))</f>
        <v/>
      </c>
      <c r="H219" s="5" t="str">
        <f aca="false">IF(A219="","",MONTH(A219))</f>
        <v/>
      </c>
      <c r="I219" s="12" t="str">
        <f aca="false">IF(C219="","",IFERROR(INDEX(Parámetros!$B$7:$B$11,MATCH(C219,Parámetros!$A$7:$A$11,0)),0))</f>
        <v/>
      </c>
      <c r="J219" s="13" t="str">
        <f aca="false">IF(OR(C219="",D219=""),"",D219*I219+IFERROR(INDEX(Parámetros!$C$7:$C$11,MATCH(C219,Parámetros!$A$7:$A$11,0)),0))</f>
        <v/>
      </c>
      <c r="K219" s="13" t="str">
        <f aca="false">IF(D219="","",D219-N(J219))</f>
        <v/>
      </c>
    </row>
    <row r="220" customFormat="false" ht="15" hidden="false" customHeight="false" outlineLevel="0" collapsed="false">
      <c r="A220" s="11"/>
      <c r="B220" s="11"/>
      <c r="C220" s="6"/>
      <c r="D220" s="9"/>
      <c r="E220" s="6"/>
      <c r="F220" s="5" t="str">
        <f aca="false">IF(OR(A220="",B220=""),"",B220-A220)</f>
        <v/>
      </c>
      <c r="G220" s="5" t="str">
        <f aca="false">IF(A220="","",YEAR(A220))</f>
        <v/>
      </c>
      <c r="H220" s="5" t="str">
        <f aca="false">IF(A220="","",MONTH(A220))</f>
        <v/>
      </c>
      <c r="I220" s="12" t="str">
        <f aca="false">IF(C220="","",IFERROR(INDEX(Parámetros!$B$7:$B$11,MATCH(C220,Parámetros!$A$7:$A$11,0)),0))</f>
        <v/>
      </c>
      <c r="J220" s="13" t="str">
        <f aca="false">IF(OR(C220="",D220=""),"",D220*I220+IFERROR(INDEX(Parámetros!$C$7:$C$11,MATCH(C220,Parámetros!$A$7:$A$11,0)),0))</f>
        <v/>
      </c>
      <c r="K220" s="13" t="str">
        <f aca="false">IF(D220="","",D220-N(J220))</f>
        <v/>
      </c>
    </row>
    <row r="221" customFormat="false" ht="15" hidden="false" customHeight="false" outlineLevel="0" collapsed="false">
      <c r="A221" s="11"/>
      <c r="B221" s="11"/>
      <c r="C221" s="6"/>
      <c r="D221" s="9"/>
      <c r="E221" s="6"/>
      <c r="F221" s="5" t="str">
        <f aca="false">IF(OR(A221="",B221=""),"",B221-A221)</f>
        <v/>
      </c>
      <c r="G221" s="5" t="str">
        <f aca="false">IF(A221="","",YEAR(A221))</f>
        <v/>
      </c>
      <c r="H221" s="5" t="str">
        <f aca="false">IF(A221="","",MONTH(A221))</f>
        <v/>
      </c>
      <c r="I221" s="12" t="str">
        <f aca="false">IF(C221="","",IFERROR(INDEX(Parámetros!$B$7:$B$11,MATCH(C221,Parámetros!$A$7:$A$11,0)),0))</f>
        <v/>
      </c>
      <c r="J221" s="13" t="str">
        <f aca="false">IF(OR(C221="",D221=""),"",D221*I221+IFERROR(INDEX(Parámetros!$C$7:$C$11,MATCH(C221,Parámetros!$A$7:$A$11,0)),0))</f>
        <v/>
      </c>
      <c r="K221" s="13" t="str">
        <f aca="false">IF(D221="","",D221-N(J221))</f>
        <v/>
      </c>
    </row>
    <row r="222" customFormat="false" ht="15" hidden="false" customHeight="false" outlineLevel="0" collapsed="false">
      <c r="A222" s="11"/>
      <c r="B222" s="11"/>
      <c r="C222" s="6"/>
      <c r="D222" s="9"/>
      <c r="E222" s="6"/>
      <c r="F222" s="5" t="str">
        <f aca="false">IF(OR(A222="",B222=""),"",B222-A222)</f>
        <v/>
      </c>
      <c r="G222" s="5" t="str">
        <f aca="false">IF(A222="","",YEAR(A222))</f>
        <v/>
      </c>
      <c r="H222" s="5" t="str">
        <f aca="false">IF(A222="","",MONTH(A222))</f>
        <v/>
      </c>
      <c r="I222" s="12" t="str">
        <f aca="false">IF(C222="","",IFERROR(INDEX(Parámetros!$B$7:$B$11,MATCH(C222,Parámetros!$A$7:$A$11,0)),0))</f>
        <v/>
      </c>
      <c r="J222" s="13" t="str">
        <f aca="false">IF(OR(C222="",D222=""),"",D222*I222+IFERROR(INDEX(Parámetros!$C$7:$C$11,MATCH(C222,Parámetros!$A$7:$A$11,0)),0))</f>
        <v/>
      </c>
      <c r="K222" s="13" t="str">
        <f aca="false">IF(D222="","",D222-N(J222))</f>
        <v/>
      </c>
    </row>
    <row r="223" customFormat="false" ht="15" hidden="false" customHeight="false" outlineLevel="0" collapsed="false">
      <c r="A223" s="11"/>
      <c r="B223" s="11"/>
      <c r="C223" s="6"/>
      <c r="D223" s="9"/>
      <c r="E223" s="6"/>
      <c r="F223" s="5" t="str">
        <f aca="false">IF(OR(A223="",B223=""),"",B223-A223)</f>
        <v/>
      </c>
      <c r="G223" s="5" t="str">
        <f aca="false">IF(A223="","",YEAR(A223))</f>
        <v/>
      </c>
      <c r="H223" s="5" t="str">
        <f aca="false">IF(A223="","",MONTH(A223))</f>
        <v/>
      </c>
      <c r="I223" s="12" t="str">
        <f aca="false">IF(C223="","",IFERROR(INDEX(Parámetros!$B$7:$B$11,MATCH(C223,Parámetros!$A$7:$A$11,0)),0))</f>
        <v/>
      </c>
      <c r="J223" s="13" t="str">
        <f aca="false">IF(OR(C223="",D223=""),"",D223*I223+IFERROR(INDEX(Parámetros!$C$7:$C$11,MATCH(C223,Parámetros!$A$7:$A$11,0)),0))</f>
        <v/>
      </c>
      <c r="K223" s="13" t="str">
        <f aca="false">IF(D223="","",D223-N(J223))</f>
        <v/>
      </c>
    </row>
    <row r="224" customFormat="false" ht="15" hidden="false" customHeight="false" outlineLevel="0" collapsed="false">
      <c r="A224" s="11"/>
      <c r="B224" s="11"/>
      <c r="C224" s="6"/>
      <c r="D224" s="9"/>
      <c r="E224" s="6"/>
      <c r="F224" s="5" t="str">
        <f aca="false">IF(OR(A224="",B224=""),"",B224-A224)</f>
        <v/>
      </c>
      <c r="G224" s="5" t="str">
        <f aca="false">IF(A224="","",YEAR(A224))</f>
        <v/>
      </c>
      <c r="H224" s="5" t="str">
        <f aca="false">IF(A224="","",MONTH(A224))</f>
        <v/>
      </c>
      <c r="I224" s="12" t="str">
        <f aca="false">IF(C224="","",IFERROR(INDEX(Parámetros!$B$7:$B$11,MATCH(C224,Parámetros!$A$7:$A$11,0)),0))</f>
        <v/>
      </c>
      <c r="J224" s="13" t="str">
        <f aca="false">IF(OR(C224="",D224=""),"",D224*I224+IFERROR(INDEX(Parámetros!$C$7:$C$11,MATCH(C224,Parámetros!$A$7:$A$11,0)),0))</f>
        <v/>
      </c>
      <c r="K224" s="13" t="str">
        <f aca="false">IF(D224="","",D224-N(J224))</f>
        <v/>
      </c>
    </row>
    <row r="225" customFormat="false" ht="15" hidden="false" customHeight="false" outlineLevel="0" collapsed="false">
      <c r="A225" s="11"/>
      <c r="B225" s="11"/>
      <c r="C225" s="6"/>
      <c r="D225" s="9"/>
      <c r="E225" s="6"/>
      <c r="F225" s="5" t="str">
        <f aca="false">IF(OR(A225="",B225=""),"",B225-A225)</f>
        <v/>
      </c>
      <c r="G225" s="5" t="str">
        <f aca="false">IF(A225="","",YEAR(A225))</f>
        <v/>
      </c>
      <c r="H225" s="5" t="str">
        <f aca="false">IF(A225="","",MONTH(A225))</f>
        <v/>
      </c>
      <c r="I225" s="12" t="str">
        <f aca="false">IF(C225="","",IFERROR(INDEX(Parámetros!$B$7:$B$11,MATCH(C225,Parámetros!$A$7:$A$11,0)),0))</f>
        <v/>
      </c>
      <c r="J225" s="13" t="str">
        <f aca="false">IF(OR(C225="",D225=""),"",D225*I225+IFERROR(INDEX(Parámetros!$C$7:$C$11,MATCH(C225,Parámetros!$A$7:$A$11,0)),0))</f>
        <v/>
      </c>
      <c r="K225" s="13" t="str">
        <f aca="false">IF(D225="","",D225-N(J225))</f>
        <v/>
      </c>
    </row>
    <row r="226" customFormat="false" ht="15" hidden="false" customHeight="false" outlineLevel="0" collapsed="false">
      <c r="A226" s="11"/>
      <c r="B226" s="11"/>
      <c r="C226" s="6"/>
      <c r="D226" s="9"/>
      <c r="E226" s="6"/>
      <c r="F226" s="5" t="str">
        <f aca="false">IF(OR(A226="",B226=""),"",B226-A226)</f>
        <v/>
      </c>
      <c r="G226" s="5" t="str">
        <f aca="false">IF(A226="","",YEAR(A226))</f>
        <v/>
      </c>
      <c r="H226" s="5" t="str">
        <f aca="false">IF(A226="","",MONTH(A226))</f>
        <v/>
      </c>
      <c r="I226" s="12" t="str">
        <f aca="false">IF(C226="","",IFERROR(INDEX(Parámetros!$B$7:$B$11,MATCH(C226,Parámetros!$A$7:$A$11,0)),0))</f>
        <v/>
      </c>
      <c r="J226" s="13" t="str">
        <f aca="false">IF(OR(C226="",D226=""),"",D226*I226+IFERROR(INDEX(Parámetros!$C$7:$C$11,MATCH(C226,Parámetros!$A$7:$A$11,0)),0))</f>
        <v/>
      </c>
      <c r="K226" s="13" t="str">
        <f aca="false">IF(D226="","",D226-N(J226))</f>
        <v/>
      </c>
    </row>
    <row r="227" customFormat="false" ht="15" hidden="false" customHeight="false" outlineLevel="0" collapsed="false">
      <c r="A227" s="11"/>
      <c r="B227" s="11"/>
      <c r="C227" s="6"/>
      <c r="D227" s="9"/>
      <c r="E227" s="6"/>
      <c r="F227" s="5" t="str">
        <f aca="false">IF(OR(A227="",B227=""),"",B227-A227)</f>
        <v/>
      </c>
      <c r="G227" s="5" t="str">
        <f aca="false">IF(A227="","",YEAR(A227))</f>
        <v/>
      </c>
      <c r="H227" s="5" t="str">
        <f aca="false">IF(A227="","",MONTH(A227))</f>
        <v/>
      </c>
      <c r="I227" s="12" t="str">
        <f aca="false">IF(C227="","",IFERROR(INDEX(Parámetros!$B$7:$B$11,MATCH(C227,Parámetros!$A$7:$A$11,0)),0))</f>
        <v/>
      </c>
      <c r="J227" s="13" t="str">
        <f aca="false">IF(OR(C227="",D227=""),"",D227*I227+IFERROR(INDEX(Parámetros!$C$7:$C$11,MATCH(C227,Parámetros!$A$7:$A$11,0)),0))</f>
        <v/>
      </c>
      <c r="K227" s="13" t="str">
        <f aca="false">IF(D227="","",D227-N(J227))</f>
        <v/>
      </c>
    </row>
    <row r="228" customFormat="false" ht="15" hidden="false" customHeight="false" outlineLevel="0" collapsed="false">
      <c r="A228" s="11"/>
      <c r="B228" s="11"/>
      <c r="C228" s="6"/>
      <c r="D228" s="9"/>
      <c r="E228" s="6"/>
      <c r="F228" s="5" t="str">
        <f aca="false">IF(OR(A228="",B228=""),"",B228-A228)</f>
        <v/>
      </c>
      <c r="G228" s="5" t="str">
        <f aca="false">IF(A228="","",YEAR(A228))</f>
        <v/>
      </c>
      <c r="H228" s="5" t="str">
        <f aca="false">IF(A228="","",MONTH(A228))</f>
        <v/>
      </c>
      <c r="I228" s="12" t="str">
        <f aca="false">IF(C228="","",IFERROR(INDEX(Parámetros!$B$7:$B$11,MATCH(C228,Parámetros!$A$7:$A$11,0)),0))</f>
        <v/>
      </c>
      <c r="J228" s="13" t="str">
        <f aca="false">IF(OR(C228="",D228=""),"",D228*I228+IFERROR(INDEX(Parámetros!$C$7:$C$11,MATCH(C228,Parámetros!$A$7:$A$11,0)),0))</f>
        <v/>
      </c>
      <c r="K228" s="13" t="str">
        <f aca="false">IF(D228="","",D228-N(J228))</f>
        <v/>
      </c>
    </row>
    <row r="229" customFormat="false" ht="15" hidden="false" customHeight="false" outlineLevel="0" collapsed="false">
      <c r="A229" s="11"/>
      <c r="B229" s="11"/>
      <c r="C229" s="6"/>
      <c r="D229" s="9"/>
      <c r="E229" s="6"/>
      <c r="F229" s="5" t="str">
        <f aca="false">IF(OR(A229="",B229=""),"",B229-A229)</f>
        <v/>
      </c>
      <c r="G229" s="5" t="str">
        <f aca="false">IF(A229="","",YEAR(A229))</f>
        <v/>
      </c>
      <c r="H229" s="5" t="str">
        <f aca="false">IF(A229="","",MONTH(A229))</f>
        <v/>
      </c>
      <c r="I229" s="12" t="str">
        <f aca="false">IF(C229="","",IFERROR(INDEX(Parámetros!$B$7:$B$11,MATCH(C229,Parámetros!$A$7:$A$11,0)),0))</f>
        <v/>
      </c>
      <c r="J229" s="13" t="str">
        <f aca="false">IF(OR(C229="",D229=""),"",D229*I229+IFERROR(INDEX(Parámetros!$C$7:$C$11,MATCH(C229,Parámetros!$A$7:$A$11,0)),0))</f>
        <v/>
      </c>
      <c r="K229" s="13" t="str">
        <f aca="false">IF(D229="","",D229-N(J229))</f>
        <v/>
      </c>
    </row>
    <row r="230" customFormat="false" ht="15" hidden="false" customHeight="false" outlineLevel="0" collapsed="false">
      <c r="A230" s="11"/>
      <c r="B230" s="11"/>
      <c r="C230" s="6"/>
      <c r="D230" s="9"/>
      <c r="E230" s="6"/>
      <c r="F230" s="5" t="str">
        <f aca="false">IF(OR(A230="",B230=""),"",B230-A230)</f>
        <v/>
      </c>
      <c r="G230" s="5" t="str">
        <f aca="false">IF(A230="","",YEAR(A230))</f>
        <v/>
      </c>
      <c r="H230" s="5" t="str">
        <f aca="false">IF(A230="","",MONTH(A230))</f>
        <v/>
      </c>
      <c r="I230" s="12" t="str">
        <f aca="false">IF(C230="","",IFERROR(INDEX(Parámetros!$B$7:$B$11,MATCH(C230,Parámetros!$A$7:$A$11,0)),0))</f>
        <v/>
      </c>
      <c r="J230" s="13" t="str">
        <f aca="false">IF(OR(C230="",D230=""),"",D230*I230+IFERROR(INDEX(Parámetros!$C$7:$C$11,MATCH(C230,Parámetros!$A$7:$A$11,0)),0))</f>
        <v/>
      </c>
      <c r="K230" s="13" t="str">
        <f aca="false">IF(D230="","",D230-N(J230))</f>
        <v/>
      </c>
    </row>
    <row r="231" customFormat="false" ht="15" hidden="false" customHeight="false" outlineLevel="0" collapsed="false">
      <c r="A231" s="11"/>
      <c r="B231" s="11"/>
      <c r="C231" s="6"/>
      <c r="D231" s="9"/>
      <c r="E231" s="6"/>
      <c r="F231" s="5" t="str">
        <f aca="false">IF(OR(A231="",B231=""),"",B231-A231)</f>
        <v/>
      </c>
      <c r="G231" s="5" t="str">
        <f aca="false">IF(A231="","",YEAR(A231))</f>
        <v/>
      </c>
      <c r="H231" s="5" t="str">
        <f aca="false">IF(A231="","",MONTH(A231))</f>
        <v/>
      </c>
      <c r="I231" s="12" t="str">
        <f aca="false">IF(C231="","",IFERROR(INDEX(Parámetros!$B$7:$B$11,MATCH(C231,Parámetros!$A$7:$A$11,0)),0))</f>
        <v/>
      </c>
      <c r="J231" s="13" t="str">
        <f aca="false">IF(OR(C231="",D231=""),"",D231*I231+IFERROR(INDEX(Parámetros!$C$7:$C$11,MATCH(C231,Parámetros!$A$7:$A$11,0)),0))</f>
        <v/>
      </c>
      <c r="K231" s="13" t="str">
        <f aca="false">IF(D231="","",D231-N(J231))</f>
        <v/>
      </c>
    </row>
    <row r="232" customFormat="false" ht="15" hidden="false" customHeight="false" outlineLevel="0" collapsed="false">
      <c r="A232" s="11"/>
      <c r="B232" s="11"/>
      <c r="C232" s="6"/>
      <c r="D232" s="9"/>
      <c r="E232" s="6"/>
      <c r="F232" s="5" t="str">
        <f aca="false">IF(OR(A232="",B232=""),"",B232-A232)</f>
        <v/>
      </c>
      <c r="G232" s="5" t="str">
        <f aca="false">IF(A232="","",YEAR(A232))</f>
        <v/>
      </c>
      <c r="H232" s="5" t="str">
        <f aca="false">IF(A232="","",MONTH(A232))</f>
        <v/>
      </c>
      <c r="I232" s="12" t="str">
        <f aca="false">IF(C232="","",IFERROR(INDEX(Parámetros!$B$7:$B$11,MATCH(C232,Parámetros!$A$7:$A$11,0)),0))</f>
        <v/>
      </c>
      <c r="J232" s="13" t="str">
        <f aca="false">IF(OR(C232="",D232=""),"",D232*I232+IFERROR(INDEX(Parámetros!$C$7:$C$11,MATCH(C232,Parámetros!$A$7:$A$11,0)),0))</f>
        <v/>
      </c>
      <c r="K232" s="13" t="str">
        <f aca="false">IF(D232="","",D232-N(J232))</f>
        <v/>
      </c>
    </row>
    <row r="233" customFormat="false" ht="15" hidden="false" customHeight="false" outlineLevel="0" collapsed="false">
      <c r="A233" s="11"/>
      <c r="B233" s="11"/>
      <c r="C233" s="6"/>
      <c r="D233" s="9"/>
      <c r="E233" s="6"/>
      <c r="F233" s="5" t="str">
        <f aca="false">IF(OR(A233="",B233=""),"",B233-A233)</f>
        <v/>
      </c>
      <c r="G233" s="5" t="str">
        <f aca="false">IF(A233="","",YEAR(A233))</f>
        <v/>
      </c>
      <c r="H233" s="5" t="str">
        <f aca="false">IF(A233="","",MONTH(A233))</f>
        <v/>
      </c>
      <c r="I233" s="12" t="str">
        <f aca="false">IF(C233="","",IFERROR(INDEX(Parámetros!$B$7:$B$11,MATCH(C233,Parámetros!$A$7:$A$11,0)),0))</f>
        <v/>
      </c>
      <c r="J233" s="13" t="str">
        <f aca="false">IF(OR(C233="",D233=""),"",D233*I233+IFERROR(INDEX(Parámetros!$C$7:$C$11,MATCH(C233,Parámetros!$A$7:$A$11,0)),0))</f>
        <v/>
      </c>
      <c r="K233" s="13" t="str">
        <f aca="false">IF(D233="","",D233-N(J233))</f>
        <v/>
      </c>
    </row>
    <row r="234" customFormat="false" ht="15" hidden="false" customHeight="false" outlineLevel="0" collapsed="false">
      <c r="A234" s="11"/>
      <c r="B234" s="11"/>
      <c r="C234" s="6"/>
      <c r="D234" s="9"/>
      <c r="E234" s="6"/>
      <c r="F234" s="5" t="str">
        <f aca="false">IF(OR(A234="",B234=""),"",B234-A234)</f>
        <v/>
      </c>
      <c r="G234" s="5" t="str">
        <f aca="false">IF(A234="","",YEAR(A234))</f>
        <v/>
      </c>
      <c r="H234" s="5" t="str">
        <f aca="false">IF(A234="","",MONTH(A234))</f>
        <v/>
      </c>
      <c r="I234" s="12" t="str">
        <f aca="false">IF(C234="","",IFERROR(INDEX(Parámetros!$B$7:$B$11,MATCH(C234,Parámetros!$A$7:$A$11,0)),0))</f>
        <v/>
      </c>
      <c r="J234" s="13" t="str">
        <f aca="false">IF(OR(C234="",D234=""),"",D234*I234+IFERROR(INDEX(Parámetros!$C$7:$C$11,MATCH(C234,Parámetros!$A$7:$A$11,0)),0))</f>
        <v/>
      </c>
      <c r="K234" s="13" t="str">
        <f aca="false">IF(D234="","",D234-N(J234))</f>
        <v/>
      </c>
    </row>
    <row r="235" customFormat="false" ht="15" hidden="false" customHeight="false" outlineLevel="0" collapsed="false">
      <c r="A235" s="11"/>
      <c r="B235" s="11"/>
      <c r="C235" s="6"/>
      <c r="D235" s="9"/>
      <c r="E235" s="6"/>
      <c r="F235" s="5" t="str">
        <f aca="false">IF(OR(A235="",B235=""),"",B235-A235)</f>
        <v/>
      </c>
      <c r="G235" s="5" t="str">
        <f aca="false">IF(A235="","",YEAR(A235))</f>
        <v/>
      </c>
      <c r="H235" s="5" t="str">
        <f aca="false">IF(A235="","",MONTH(A235))</f>
        <v/>
      </c>
      <c r="I235" s="12" t="str">
        <f aca="false">IF(C235="","",IFERROR(INDEX(Parámetros!$B$7:$B$11,MATCH(C235,Parámetros!$A$7:$A$11,0)),0))</f>
        <v/>
      </c>
      <c r="J235" s="13" t="str">
        <f aca="false">IF(OR(C235="",D235=""),"",D235*I235+IFERROR(INDEX(Parámetros!$C$7:$C$11,MATCH(C235,Parámetros!$A$7:$A$11,0)),0))</f>
        <v/>
      </c>
      <c r="K235" s="13" t="str">
        <f aca="false">IF(D235="","",D235-N(J235))</f>
        <v/>
      </c>
    </row>
    <row r="236" customFormat="false" ht="15" hidden="false" customHeight="false" outlineLevel="0" collapsed="false">
      <c r="A236" s="11"/>
      <c r="B236" s="11"/>
      <c r="C236" s="6"/>
      <c r="D236" s="9"/>
      <c r="E236" s="6"/>
      <c r="F236" s="5" t="str">
        <f aca="false">IF(OR(A236="",B236=""),"",B236-A236)</f>
        <v/>
      </c>
      <c r="G236" s="5" t="str">
        <f aca="false">IF(A236="","",YEAR(A236))</f>
        <v/>
      </c>
      <c r="H236" s="5" t="str">
        <f aca="false">IF(A236="","",MONTH(A236))</f>
        <v/>
      </c>
      <c r="I236" s="12" t="str">
        <f aca="false">IF(C236="","",IFERROR(INDEX(Parámetros!$B$7:$B$11,MATCH(C236,Parámetros!$A$7:$A$11,0)),0))</f>
        <v/>
      </c>
      <c r="J236" s="13" t="str">
        <f aca="false">IF(OR(C236="",D236=""),"",D236*I236+IFERROR(INDEX(Parámetros!$C$7:$C$11,MATCH(C236,Parámetros!$A$7:$A$11,0)),0))</f>
        <v/>
      </c>
      <c r="K236" s="13" t="str">
        <f aca="false">IF(D236="","",D236-N(J236))</f>
        <v/>
      </c>
    </row>
    <row r="237" customFormat="false" ht="15" hidden="false" customHeight="false" outlineLevel="0" collapsed="false">
      <c r="A237" s="11"/>
      <c r="B237" s="11"/>
      <c r="C237" s="6"/>
      <c r="D237" s="9"/>
      <c r="E237" s="6"/>
      <c r="F237" s="5" t="str">
        <f aca="false">IF(OR(A237="",B237=""),"",B237-A237)</f>
        <v/>
      </c>
      <c r="G237" s="5" t="str">
        <f aca="false">IF(A237="","",YEAR(A237))</f>
        <v/>
      </c>
      <c r="H237" s="5" t="str">
        <f aca="false">IF(A237="","",MONTH(A237))</f>
        <v/>
      </c>
      <c r="I237" s="12" t="str">
        <f aca="false">IF(C237="","",IFERROR(INDEX(Parámetros!$B$7:$B$11,MATCH(C237,Parámetros!$A$7:$A$11,0)),0))</f>
        <v/>
      </c>
      <c r="J237" s="13" t="str">
        <f aca="false">IF(OR(C237="",D237=""),"",D237*I237+IFERROR(INDEX(Parámetros!$C$7:$C$11,MATCH(C237,Parámetros!$A$7:$A$11,0)),0))</f>
        <v/>
      </c>
      <c r="K237" s="13" t="str">
        <f aca="false">IF(D237="","",D237-N(J237))</f>
        <v/>
      </c>
    </row>
    <row r="238" customFormat="false" ht="15" hidden="false" customHeight="false" outlineLevel="0" collapsed="false">
      <c r="A238" s="11"/>
      <c r="B238" s="11"/>
      <c r="C238" s="6"/>
      <c r="D238" s="9"/>
      <c r="E238" s="6"/>
      <c r="F238" s="5" t="str">
        <f aca="false">IF(OR(A238="",B238=""),"",B238-A238)</f>
        <v/>
      </c>
      <c r="G238" s="5" t="str">
        <f aca="false">IF(A238="","",YEAR(A238))</f>
        <v/>
      </c>
      <c r="H238" s="5" t="str">
        <f aca="false">IF(A238="","",MONTH(A238))</f>
        <v/>
      </c>
      <c r="I238" s="12" t="str">
        <f aca="false">IF(C238="","",IFERROR(INDEX(Parámetros!$B$7:$B$11,MATCH(C238,Parámetros!$A$7:$A$11,0)),0))</f>
        <v/>
      </c>
      <c r="J238" s="13" t="str">
        <f aca="false">IF(OR(C238="",D238=""),"",D238*I238+IFERROR(INDEX(Parámetros!$C$7:$C$11,MATCH(C238,Parámetros!$A$7:$A$11,0)),0))</f>
        <v/>
      </c>
      <c r="K238" s="13" t="str">
        <f aca="false">IF(D238="","",D238-N(J238))</f>
        <v/>
      </c>
    </row>
    <row r="239" customFormat="false" ht="15" hidden="false" customHeight="false" outlineLevel="0" collapsed="false">
      <c r="A239" s="11"/>
      <c r="B239" s="11"/>
      <c r="C239" s="6"/>
      <c r="D239" s="9"/>
      <c r="E239" s="6"/>
      <c r="F239" s="5" t="str">
        <f aca="false">IF(OR(A239="",B239=""),"",B239-A239)</f>
        <v/>
      </c>
      <c r="G239" s="5" t="str">
        <f aca="false">IF(A239="","",YEAR(A239))</f>
        <v/>
      </c>
      <c r="H239" s="5" t="str">
        <f aca="false">IF(A239="","",MONTH(A239))</f>
        <v/>
      </c>
      <c r="I239" s="12" t="str">
        <f aca="false">IF(C239="","",IFERROR(INDEX(Parámetros!$B$7:$B$11,MATCH(C239,Parámetros!$A$7:$A$11,0)),0))</f>
        <v/>
      </c>
      <c r="J239" s="13" t="str">
        <f aca="false">IF(OR(C239="",D239=""),"",D239*I239+IFERROR(INDEX(Parámetros!$C$7:$C$11,MATCH(C239,Parámetros!$A$7:$A$11,0)),0))</f>
        <v/>
      </c>
      <c r="K239" s="13" t="str">
        <f aca="false">IF(D239="","",D239-N(J239))</f>
        <v/>
      </c>
    </row>
    <row r="240" customFormat="false" ht="15" hidden="false" customHeight="false" outlineLevel="0" collapsed="false">
      <c r="A240" s="11"/>
      <c r="B240" s="11"/>
      <c r="C240" s="6"/>
      <c r="D240" s="9"/>
      <c r="E240" s="6"/>
      <c r="F240" s="5" t="str">
        <f aca="false">IF(OR(A240="",B240=""),"",B240-A240)</f>
        <v/>
      </c>
      <c r="G240" s="5" t="str">
        <f aca="false">IF(A240="","",YEAR(A240))</f>
        <v/>
      </c>
      <c r="H240" s="5" t="str">
        <f aca="false">IF(A240="","",MONTH(A240))</f>
        <v/>
      </c>
      <c r="I240" s="12" t="str">
        <f aca="false">IF(C240="","",IFERROR(INDEX(Parámetros!$B$7:$B$11,MATCH(C240,Parámetros!$A$7:$A$11,0)),0))</f>
        <v/>
      </c>
      <c r="J240" s="13" t="str">
        <f aca="false">IF(OR(C240="",D240=""),"",D240*I240+IFERROR(INDEX(Parámetros!$C$7:$C$11,MATCH(C240,Parámetros!$A$7:$A$11,0)),0))</f>
        <v/>
      </c>
      <c r="K240" s="13" t="str">
        <f aca="false">IF(D240="","",D240-N(J240))</f>
        <v/>
      </c>
    </row>
    <row r="241" customFormat="false" ht="15" hidden="false" customHeight="false" outlineLevel="0" collapsed="false">
      <c r="A241" s="11"/>
      <c r="B241" s="11"/>
      <c r="C241" s="6"/>
      <c r="D241" s="9"/>
      <c r="E241" s="6"/>
      <c r="F241" s="5" t="str">
        <f aca="false">IF(OR(A241="",B241=""),"",B241-A241)</f>
        <v/>
      </c>
      <c r="G241" s="5" t="str">
        <f aca="false">IF(A241="","",YEAR(A241))</f>
        <v/>
      </c>
      <c r="H241" s="5" t="str">
        <f aca="false">IF(A241="","",MONTH(A241))</f>
        <v/>
      </c>
      <c r="I241" s="12" t="str">
        <f aca="false">IF(C241="","",IFERROR(INDEX(Parámetros!$B$7:$B$11,MATCH(C241,Parámetros!$A$7:$A$11,0)),0))</f>
        <v/>
      </c>
      <c r="J241" s="13" t="str">
        <f aca="false">IF(OR(C241="",D241=""),"",D241*I241+IFERROR(INDEX(Parámetros!$C$7:$C$11,MATCH(C241,Parámetros!$A$7:$A$11,0)),0))</f>
        <v/>
      </c>
      <c r="K241" s="13" t="str">
        <f aca="false">IF(D241="","",D241-N(J241))</f>
        <v/>
      </c>
    </row>
    <row r="242" customFormat="false" ht="15" hidden="false" customHeight="false" outlineLevel="0" collapsed="false">
      <c r="A242" s="11"/>
      <c r="B242" s="11"/>
      <c r="C242" s="6"/>
      <c r="D242" s="9"/>
      <c r="E242" s="6"/>
      <c r="F242" s="5" t="str">
        <f aca="false">IF(OR(A242="",B242=""),"",B242-A242)</f>
        <v/>
      </c>
      <c r="G242" s="5" t="str">
        <f aca="false">IF(A242="","",YEAR(A242))</f>
        <v/>
      </c>
      <c r="H242" s="5" t="str">
        <f aca="false">IF(A242="","",MONTH(A242))</f>
        <v/>
      </c>
      <c r="I242" s="12" t="str">
        <f aca="false">IF(C242="","",IFERROR(INDEX(Parámetros!$B$7:$B$11,MATCH(C242,Parámetros!$A$7:$A$11,0)),0))</f>
        <v/>
      </c>
      <c r="J242" s="13" t="str">
        <f aca="false">IF(OR(C242="",D242=""),"",D242*I242+IFERROR(INDEX(Parámetros!$C$7:$C$11,MATCH(C242,Parámetros!$A$7:$A$11,0)),0))</f>
        <v/>
      </c>
      <c r="K242" s="13" t="str">
        <f aca="false">IF(D242="","",D242-N(J242))</f>
        <v/>
      </c>
    </row>
    <row r="243" customFormat="false" ht="15" hidden="false" customHeight="false" outlineLevel="0" collapsed="false">
      <c r="A243" s="11"/>
      <c r="B243" s="11"/>
      <c r="C243" s="6"/>
      <c r="D243" s="9"/>
      <c r="E243" s="6"/>
      <c r="F243" s="5" t="str">
        <f aca="false">IF(OR(A243="",B243=""),"",B243-A243)</f>
        <v/>
      </c>
      <c r="G243" s="5" t="str">
        <f aca="false">IF(A243="","",YEAR(A243))</f>
        <v/>
      </c>
      <c r="H243" s="5" t="str">
        <f aca="false">IF(A243="","",MONTH(A243))</f>
        <v/>
      </c>
      <c r="I243" s="12" t="str">
        <f aca="false">IF(C243="","",IFERROR(INDEX(Parámetros!$B$7:$B$11,MATCH(C243,Parámetros!$A$7:$A$11,0)),0))</f>
        <v/>
      </c>
      <c r="J243" s="13" t="str">
        <f aca="false">IF(OR(C243="",D243=""),"",D243*I243+IFERROR(INDEX(Parámetros!$C$7:$C$11,MATCH(C243,Parámetros!$A$7:$A$11,0)),0))</f>
        <v/>
      </c>
      <c r="K243" s="13" t="str">
        <f aca="false">IF(D243="","",D243-N(J243))</f>
        <v/>
      </c>
    </row>
    <row r="244" customFormat="false" ht="15" hidden="false" customHeight="false" outlineLevel="0" collapsed="false">
      <c r="A244" s="11"/>
      <c r="B244" s="11"/>
      <c r="C244" s="6"/>
      <c r="D244" s="9"/>
      <c r="E244" s="6"/>
      <c r="F244" s="5" t="str">
        <f aca="false">IF(OR(A244="",B244=""),"",B244-A244)</f>
        <v/>
      </c>
      <c r="G244" s="5" t="str">
        <f aca="false">IF(A244="","",YEAR(A244))</f>
        <v/>
      </c>
      <c r="H244" s="5" t="str">
        <f aca="false">IF(A244="","",MONTH(A244))</f>
        <v/>
      </c>
      <c r="I244" s="12" t="str">
        <f aca="false">IF(C244="","",IFERROR(INDEX(Parámetros!$B$7:$B$11,MATCH(C244,Parámetros!$A$7:$A$11,0)),0))</f>
        <v/>
      </c>
      <c r="J244" s="13" t="str">
        <f aca="false">IF(OR(C244="",D244=""),"",D244*I244+IFERROR(INDEX(Parámetros!$C$7:$C$11,MATCH(C244,Parámetros!$A$7:$A$11,0)),0))</f>
        <v/>
      </c>
      <c r="K244" s="13" t="str">
        <f aca="false">IF(D244="","",D244-N(J244))</f>
        <v/>
      </c>
    </row>
    <row r="245" customFormat="false" ht="15" hidden="false" customHeight="false" outlineLevel="0" collapsed="false">
      <c r="A245" s="11"/>
      <c r="B245" s="11"/>
      <c r="C245" s="6"/>
      <c r="D245" s="9"/>
      <c r="E245" s="6"/>
      <c r="F245" s="5" t="str">
        <f aca="false">IF(OR(A245="",B245=""),"",B245-A245)</f>
        <v/>
      </c>
      <c r="G245" s="5" t="str">
        <f aca="false">IF(A245="","",YEAR(A245))</f>
        <v/>
      </c>
      <c r="H245" s="5" t="str">
        <f aca="false">IF(A245="","",MONTH(A245))</f>
        <v/>
      </c>
      <c r="I245" s="12" t="str">
        <f aca="false">IF(C245="","",IFERROR(INDEX(Parámetros!$B$7:$B$11,MATCH(C245,Parámetros!$A$7:$A$11,0)),0))</f>
        <v/>
      </c>
      <c r="J245" s="13" t="str">
        <f aca="false">IF(OR(C245="",D245=""),"",D245*I245+IFERROR(INDEX(Parámetros!$C$7:$C$11,MATCH(C245,Parámetros!$A$7:$A$11,0)),0))</f>
        <v/>
      </c>
      <c r="K245" s="13" t="str">
        <f aca="false">IF(D245="","",D245-N(J245))</f>
        <v/>
      </c>
    </row>
    <row r="246" customFormat="false" ht="15" hidden="false" customHeight="false" outlineLevel="0" collapsed="false">
      <c r="A246" s="11"/>
      <c r="B246" s="11"/>
      <c r="C246" s="6"/>
      <c r="D246" s="9"/>
      <c r="E246" s="6"/>
      <c r="F246" s="5" t="str">
        <f aca="false">IF(OR(A246="",B246=""),"",B246-A246)</f>
        <v/>
      </c>
      <c r="G246" s="5" t="str">
        <f aca="false">IF(A246="","",YEAR(A246))</f>
        <v/>
      </c>
      <c r="H246" s="5" t="str">
        <f aca="false">IF(A246="","",MONTH(A246))</f>
        <v/>
      </c>
      <c r="I246" s="12" t="str">
        <f aca="false">IF(C246="","",IFERROR(INDEX(Parámetros!$B$7:$B$11,MATCH(C246,Parámetros!$A$7:$A$11,0)),0))</f>
        <v/>
      </c>
      <c r="J246" s="13" t="str">
        <f aca="false">IF(OR(C246="",D246=""),"",D246*I246+IFERROR(INDEX(Parámetros!$C$7:$C$11,MATCH(C246,Parámetros!$A$7:$A$11,0)),0))</f>
        <v/>
      </c>
      <c r="K246" s="13" t="str">
        <f aca="false">IF(D246="","",D246-N(J246))</f>
        <v/>
      </c>
    </row>
    <row r="247" customFormat="false" ht="15" hidden="false" customHeight="false" outlineLevel="0" collapsed="false">
      <c r="A247" s="11"/>
      <c r="B247" s="11"/>
      <c r="C247" s="6"/>
      <c r="D247" s="9"/>
      <c r="E247" s="6"/>
      <c r="F247" s="5" t="str">
        <f aca="false">IF(OR(A247="",B247=""),"",B247-A247)</f>
        <v/>
      </c>
      <c r="G247" s="5" t="str">
        <f aca="false">IF(A247="","",YEAR(A247))</f>
        <v/>
      </c>
      <c r="H247" s="5" t="str">
        <f aca="false">IF(A247="","",MONTH(A247))</f>
        <v/>
      </c>
      <c r="I247" s="12" t="str">
        <f aca="false">IF(C247="","",IFERROR(INDEX(Parámetros!$B$7:$B$11,MATCH(C247,Parámetros!$A$7:$A$11,0)),0))</f>
        <v/>
      </c>
      <c r="J247" s="13" t="str">
        <f aca="false">IF(OR(C247="",D247=""),"",D247*I247+IFERROR(INDEX(Parámetros!$C$7:$C$11,MATCH(C247,Parámetros!$A$7:$A$11,0)),0))</f>
        <v/>
      </c>
      <c r="K247" s="13" t="str">
        <f aca="false">IF(D247="","",D247-N(J247))</f>
        <v/>
      </c>
    </row>
    <row r="248" customFormat="false" ht="15" hidden="false" customHeight="false" outlineLevel="0" collapsed="false">
      <c r="A248" s="11"/>
      <c r="B248" s="11"/>
      <c r="C248" s="6"/>
      <c r="D248" s="9"/>
      <c r="E248" s="6"/>
      <c r="F248" s="5" t="str">
        <f aca="false">IF(OR(A248="",B248=""),"",B248-A248)</f>
        <v/>
      </c>
      <c r="G248" s="5" t="str">
        <f aca="false">IF(A248="","",YEAR(A248))</f>
        <v/>
      </c>
      <c r="H248" s="5" t="str">
        <f aca="false">IF(A248="","",MONTH(A248))</f>
        <v/>
      </c>
      <c r="I248" s="12" t="str">
        <f aca="false">IF(C248="","",IFERROR(INDEX(Parámetros!$B$7:$B$11,MATCH(C248,Parámetros!$A$7:$A$11,0)),0))</f>
        <v/>
      </c>
      <c r="J248" s="13" t="str">
        <f aca="false">IF(OR(C248="",D248=""),"",D248*I248+IFERROR(INDEX(Parámetros!$C$7:$C$11,MATCH(C248,Parámetros!$A$7:$A$11,0)),0))</f>
        <v/>
      </c>
      <c r="K248" s="13" t="str">
        <f aca="false">IF(D248="","",D248-N(J248))</f>
        <v/>
      </c>
    </row>
    <row r="249" customFormat="false" ht="15" hidden="false" customHeight="false" outlineLevel="0" collapsed="false">
      <c r="A249" s="11"/>
      <c r="B249" s="11"/>
      <c r="C249" s="6"/>
      <c r="D249" s="9"/>
      <c r="E249" s="6"/>
      <c r="F249" s="5" t="str">
        <f aca="false">IF(OR(A249="",B249=""),"",B249-A249)</f>
        <v/>
      </c>
      <c r="G249" s="5" t="str">
        <f aca="false">IF(A249="","",YEAR(A249))</f>
        <v/>
      </c>
      <c r="H249" s="5" t="str">
        <f aca="false">IF(A249="","",MONTH(A249))</f>
        <v/>
      </c>
      <c r="I249" s="12" t="str">
        <f aca="false">IF(C249="","",IFERROR(INDEX(Parámetros!$B$7:$B$11,MATCH(C249,Parámetros!$A$7:$A$11,0)),0))</f>
        <v/>
      </c>
      <c r="J249" s="13" t="str">
        <f aca="false">IF(OR(C249="",D249=""),"",D249*I249+IFERROR(INDEX(Parámetros!$C$7:$C$11,MATCH(C249,Parámetros!$A$7:$A$11,0)),0))</f>
        <v/>
      </c>
      <c r="K249" s="13" t="str">
        <f aca="false">IF(D249="","",D249-N(J249))</f>
        <v/>
      </c>
    </row>
    <row r="250" customFormat="false" ht="15" hidden="false" customHeight="false" outlineLevel="0" collapsed="false">
      <c r="A250" s="11"/>
      <c r="B250" s="11"/>
      <c r="C250" s="6"/>
      <c r="D250" s="9"/>
      <c r="E250" s="6"/>
      <c r="F250" s="5" t="str">
        <f aca="false">IF(OR(A250="",B250=""),"",B250-A250)</f>
        <v/>
      </c>
      <c r="G250" s="5" t="str">
        <f aca="false">IF(A250="","",YEAR(A250))</f>
        <v/>
      </c>
      <c r="H250" s="5" t="str">
        <f aca="false">IF(A250="","",MONTH(A250))</f>
        <v/>
      </c>
      <c r="I250" s="12" t="str">
        <f aca="false">IF(C250="","",IFERROR(INDEX(Parámetros!$B$7:$B$11,MATCH(C250,Parámetros!$A$7:$A$11,0)),0))</f>
        <v/>
      </c>
      <c r="J250" s="13" t="str">
        <f aca="false">IF(OR(C250="",D250=""),"",D250*I250+IFERROR(INDEX(Parámetros!$C$7:$C$11,MATCH(C250,Parámetros!$A$7:$A$11,0)),0))</f>
        <v/>
      </c>
      <c r="K250" s="13" t="str">
        <f aca="false">IF(D250="","",D250-N(J250))</f>
        <v/>
      </c>
    </row>
    <row r="251" customFormat="false" ht="15" hidden="false" customHeight="false" outlineLevel="0" collapsed="false">
      <c r="A251" s="11"/>
      <c r="B251" s="11"/>
      <c r="C251" s="6"/>
      <c r="D251" s="9"/>
      <c r="E251" s="6"/>
      <c r="F251" s="5" t="str">
        <f aca="false">IF(OR(A251="",B251=""),"",B251-A251)</f>
        <v/>
      </c>
      <c r="G251" s="5" t="str">
        <f aca="false">IF(A251="","",YEAR(A251))</f>
        <v/>
      </c>
      <c r="H251" s="5" t="str">
        <f aca="false">IF(A251="","",MONTH(A251))</f>
        <v/>
      </c>
      <c r="I251" s="12" t="str">
        <f aca="false">IF(C251="","",IFERROR(INDEX(Parámetros!$B$7:$B$11,MATCH(C251,Parámetros!$A$7:$A$11,0)),0))</f>
        <v/>
      </c>
      <c r="J251" s="13" t="str">
        <f aca="false">IF(OR(C251="",D251=""),"",D251*I251+IFERROR(INDEX(Parámetros!$C$7:$C$11,MATCH(C251,Parámetros!$A$7:$A$11,0)),0))</f>
        <v/>
      </c>
      <c r="K251" s="13" t="str">
        <f aca="false">IF(D251="","",D251-N(J251))</f>
        <v/>
      </c>
    </row>
    <row r="252" customFormat="false" ht="15" hidden="false" customHeight="false" outlineLevel="0" collapsed="false">
      <c r="A252" s="11"/>
      <c r="B252" s="11"/>
      <c r="C252" s="6"/>
      <c r="D252" s="9"/>
      <c r="E252" s="6"/>
      <c r="F252" s="5" t="str">
        <f aca="false">IF(OR(A252="",B252=""),"",B252-A252)</f>
        <v/>
      </c>
      <c r="G252" s="5" t="str">
        <f aca="false">IF(A252="","",YEAR(A252))</f>
        <v/>
      </c>
      <c r="H252" s="5" t="str">
        <f aca="false">IF(A252="","",MONTH(A252))</f>
        <v/>
      </c>
      <c r="I252" s="12" t="str">
        <f aca="false">IF(C252="","",IFERROR(INDEX(Parámetros!$B$7:$B$11,MATCH(C252,Parámetros!$A$7:$A$11,0)),0))</f>
        <v/>
      </c>
      <c r="J252" s="13" t="str">
        <f aca="false">IF(OR(C252="",D252=""),"",D252*I252+IFERROR(INDEX(Parámetros!$C$7:$C$11,MATCH(C252,Parámetros!$A$7:$A$11,0)),0))</f>
        <v/>
      </c>
      <c r="K252" s="13" t="str">
        <f aca="false">IF(D252="","",D252-N(J252))</f>
        <v/>
      </c>
    </row>
    <row r="253" customFormat="false" ht="15" hidden="false" customHeight="false" outlineLevel="0" collapsed="false">
      <c r="A253" s="11"/>
      <c r="B253" s="11"/>
      <c r="C253" s="6"/>
      <c r="D253" s="9"/>
      <c r="E253" s="6"/>
      <c r="F253" s="5" t="str">
        <f aca="false">IF(OR(A253="",B253=""),"",B253-A253)</f>
        <v/>
      </c>
      <c r="G253" s="5" t="str">
        <f aca="false">IF(A253="","",YEAR(A253))</f>
        <v/>
      </c>
      <c r="H253" s="5" t="str">
        <f aca="false">IF(A253="","",MONTH(A253))</f>
        <v/>
      </c>
      <c r="I253" s="12" t="str">
        <f aca="false">IF(C253="","",IFERROR(INDEX(Parámetros!$B$7:$B$11,MATCH(C253,Parámetros!$A$7:$A$11,0)),0))</f>
        <v/>
      </c>
      <c r="J253" s="13" t="str">
        <f aca="false">IF(OR(C253="",D253=""),"",D253*I253+IFERROR(INDEX(Parámetros!$C$7:$C$11,MATCH(C253,Parámetros!$A$7:$A$11,0)),0))</f>
        <v/>
      </c>
      <c r="K253" s="13" t="str">
        <f aca="false">IF(D253="","",D253-N(J253))</f>
        <v/>
      </c>
    </row>
    <row r="254" customFormat="false" ht="15" hidden="false" customHeight="false" outlineLevel="0" collapsed="false">
      <c r="A254" s="11"/>
      <c r="B254" s="11"/>
      <c r="C254" s="6"/>
      <c r="D254" s="9"/>
      <c r="E254" s="6"/>
      <c r="F254" s="5" t="str">
        <f aca="false">IF(OR(A254="",B254=""),"",B254-A254)</f>
        <v/>
      </c>
      <c r="G254" s="5" t="str">
        <f aca="false">IF(A254="","",YEAR(A254))</f>
        <v/>
      </c>
      <c r="H254" s="5" t="str">
        <f aca="false">IF(A254="","",MONTH(A254))</f>
        <v/>
      </c>
      <c r="I254" s="12" t="str">
        <f aca="false">IF(C254="","",IFERROR(INDEX(Parámetros!$B$7:$B$11,MATCH(C254,Parámetros!$A$7:$A$11,0)),0))</f>
        <v/>
      </c>
      <c r="J254" s="13" t="str">
        <f aca="false">IF(OR(C254="",D254=""),"",D254*I254+IFERROR(INDEX(Parámetros!$C$7:$C$11,MATCH(C254,Parámetros!$A$7:$A$11,0)),0))</f>
        <v/>
      </c>
      <c r="K254" s="13" t="str">
        <f aca="false">IF(D254="","",D254-N(J254))</f>
        <v/>
      </c>
    </row>
    <row r="255" customFormat="false" ht="15" hidden="false" customHeight="false" outlineLevel="0" collapsed="false">
      <c r="A255" s="11"/>
      <c r="B255" s="11"/>
      <c r="C255" s="6"/>
      <c r="D255" s="9"/>
      <c r="E255" s="6"/>
      <c r="F255" s="5" t="str">
        <f aca="false">IF(OR(A255="",B255=""),"",B255-A255)</f>
        <v/>
      </c>
      <c r="G255" s="5" t="str">
        <f aca="false">IF(A255="","",YEAR(A255))</f>
        <v/>
      </c>
      <c r="H255" s="5" t="str">
        <f aca="false">IF(A255="","",MONTH(A255))</f>
        <v/>
      </c>
      <c r="I255" s="12" t="str">
        <f aca="false">IF(C255="","",IFERROR(INDEX(Parámetros!$B$7:$B$11,MATCH(C255,Parámetros!$A$7:$A$11,0)),0))</f>
        <v/>
      </c>
      <c r="J255" s="13" t="str">
        <f aca="false">IF(OR(C255="",D255=""),"",D255*I255+IFERROR(INDEX(Parámetros!$C$7:$C$11,MATCH(C255,Parámetros!$A$7:$A$11,0)),0))</f>
        <v/>
      </c>
      <c r="K255" s="13" t="str">
        <f aca="false">IF(D255="","",D255-N(J255))</f>
        <v/>
      </c>
    </row>
    <row r="256" customFormat="false" ht="15" hidden="false" customHeight="false" outlineLevel="0" collapsed="false">
      <c r="A256" s="11"/>
      <c r="B256" s="11"/>
      <c r="C256" s="6"/>
      <c r="D256" s="9"/>
      <c r="E256" s="6"/>
      <c r="F256" s="5" t="str">
        <f aca="false">IF(OR(A256="",B256=""),"",B256-A256)</f>
        <v/>
      </c>
      <c r="G256" s="5" t="str">
        <f aca="false">IF(A256="","",YEAR(A256))</f>
        <v/>
      </c>
      <c r="H256" s="5" t="str">
        <f aca="false">IF(A256="","",MONTH(A256))</f>
        <v/>
      </c>
      <c r="I256" s="12" t="str">
        <f aca="false">IF(C256="","",IFERROR(INDEX(Parámetros!$B$7:$B$11,MATCH(C256,Parámetros!$A$7:$A$11,0)),0))</f>
        <v/>
      </c>
      <c r="J256" s="13" t="str">
        <f aca="false">IF(OR(C256="",D256=""),"",D256*I256+IFERROR(INDEX(Parámetros!$C$7:$C$11,MATCH(C256,Parámetros!$A$7:$A$11,0)),0))</f>
        <v/>
      </c>
      <c r="K256" s="13" t="str">
        <f aca="false">IF(D256="","",D256-N(J256))</f>
        <v/>
      </c>
    </row>
    <row r="257" customFormat="false" ht="15" hidden="false" customHeight="false" outlineLevel="0" collapsed="false">
      <c r="A257" s="11"/>
      <c r="B257" s="11"/>
      <c r="C257" s="6"/>
      <c r="D257" s="9"/>
      <c r="E257" s="6"/>
      <c r="F257" s="5" t="str">
        <f aca="false">IF(OR(A257="",B257=""),"",B257-A257)</f>
        <v/>
      </c>
      <c r="G257" s="5" t="str">
        <f aca="false">IF(A257="","",YEAR(A257))</f>
        <v/>
      </c>
      <c r="H257" s="5" t="str">
        <f aca="false">IF(A257="","",MONTH(A257))</f>
        <v/>
      </c>
      <c r="I257" s="12" t="str">
        <f aca="false">IF(C257="","",IFERROR(INDEX(Parámetros!$B$7:$B$11,MATCH(C257,Parámetros!$A$7:$A$11,0)),0))</f>
        <v/>
      </c>
      <c r="J257" s="13" t="str">
        <f aca="false">IF(OR(C257="",D257=""),"",D257*I257+IFERROR(INDEX(Parámetros!$C$7:$C$11,MATCH(C257,Parámetros!$A$7:$A$11,0)),0))</f>
        <v/>
      </c>
      <c r="K257" s="13" t="str">
        <f aca="false">IF(D257="","",D257-N(J257))</f>
        <v/>
      </c>
    </row>
    <row r="258" customFormat="false" ht="15" hidden="false" customHeight="false" outlineLevel="0" collapsed="false">
      <c r="A258" s="11"/>
      <c r="B258" s="11"/>
      <c r="C258" s="6"/>
      <c r="D258" s="9"/>
      <c r="E258" s="6"/>
      <c r="F258" s="5" t="str">
        <f aca="false">IF(OR(A258="",B258=""),"",B258-A258)</f>
        <v/>
      </c>
      <c r="G258" s="5" t="str">
        <f aca="false">IF(A258="","",YEAR(A258))</f>
        <v/>
      </c>
      <c r="H258" s="5" t="str">
        <f aca="false">IF(A258="","",MONTH(A258))</f>
        <v/>
      </c>
      <c r="I258" s="12" t="str">
        <f aca="false">IF(C258="","",IFERROR(INDEX(Parámetros!$B$7:$B$11,MATCH(C258,Parámetros!$A$7:$A$11,0)),0))</f>
        <v/>
      </c>
      <c r="J258" s="13" t="str">
        <f aca="false">IF(OR(C258="",D258=""),"",D258*I258+IFERROR(INDEX(Parámetros!$C$7:$C$11,MATCH(C258,Parámetros!$A$7:$A$11,0)),0))</f>
        <v/>
      </c>
      <c r="K258" s="13" t="str">
        <f aca="false">IF(D258="","",D258-N(J258))</f>
        <v/>
      </c>
    </row>
    <row r="259" customFormat="false" ht="15" hidden="false" customHeight="false" outlineLevel="0" collapsed="false">
      <c r="A259" s="11"/>
      <c r="B259" s="11"/>
      <c r="C259" s="6"/>
      <c r="D259" s="9"/>
      <c r="E259" s="6"/>
      <c r="F259" s="5" t="str">
        <f aca="false">IF(OR(A259="",B259=""),"",B259-A259)</f>
        <v/>
      </c>
      <c r="G259" s="5" t="str">
        <f aca="false">IF(A259="","",YEAR(A259))</f>
        <v/>
      </c>
      <c r="H259" s="5" t="str">
        <f aca="false">IF(A259="","",MONTH(A259))</f>
        <v/>
      </c>
      <c r="I259" s="12" t="str">
        <f aca="false">IF(C259="","",IFERROR(INDEX(Parámetros!$B$7:$B$11,MATCH(C259,Parámetros!$A$7:$A$11,0)),0))</f>
        <v/>
      </c>
      <c r="J259" s="13" t="str">
        <f aca="false">IF(OR(C259="",D259=""),"",D259*I259+IFERROR(INDEX(Parámetros!$C$7:$C$11,MATCH(C259,Parámetros!$A$7:$A$11,0)),0))</f>
        <v/>
      </c>
      <c r="K259" s="13" t="str">
        <f aca="false">IF(D259="","",D259-N(J259))</f>
        <v/>
      </c>
    </row>
    <row r="260" customFormat="false" ht="15" hidden="false" customHeight="false" outlineLevel="0" collapsed="false">
      <c r="A260" s="11"/>
      <c r="B260" s="11"/>
      <c r="C260" s="6"/>
      <c r="D260" s="9"/>
      <c r="E260" s="6"/>
      <c r="F260" s="5" t="str">
        <f aca="false">IF(OR(A260="",B260=""),"",B260-A260)</f>
        <v/>
      </c>
      <c r="G260" s="5" t="str">
        <f aca="false">IF(A260="","",YEAR(A260))</f>
        <v/>
      </c>
      <c r="H260" s="5" t="str">
        <f aca="false">IF(A260="","",MONTH(A260))</f>
        <v/>
      </c>
      <c r="I260" s="12" t="str">
        <f aca="false">IF(C260="","",IFERROR(INDEX(Parámetros!$B$7:$B$11,MATCH(C260,Parámetros!$A$7:$A$11,0)),0))</f>
        <v/>
      </c>
      <c r="J260" s="13" t="str">
        <f aca="false">IF(OR(C260="",D260=""),"",D260*I260+IFERROR(INDEX(Parámetros!$C$7:$C$11,MATCH(C260,Parámetros!$A$7:$A$11,0)),0))</f>
        <v/>
      </c>
      <c r="K260" s="13" t="str">
        <f aca="false">IF(D260="","",D260-N(J260))</f>
        <v/>
      </c>
    </row>
    <row r="261" customFormat="false" ht="15" hidden="false" customHeight="false" outlineLevel="0" collapsed="false">
      <c r="A261" s="11"/>
      <c r="B261" s="11"/>
      <c r="C261" s="6"/>
      <c r="D261" s="9"/>
      <c r="E261" s="6"/>
      <c r="F261" s="5" t="str">
        <f aca="false">IF(OR(A261="",B261=""),"",B261-A261)</f>
        <v/>
      </c>
      <c r="G261" s="5" t="str">
        <f aca="false">IF(A261="","",YEAR(A261))</f>
        <v/>
      </c>
      <c r="H261" s="5" t="str">
        <f aca="false">IF(A261="","",MONTH(A261))</f>
        <v/>
      </c>
      <c r="I261" s="12" t="str">
        <f aca="false">IF(C261="","",IFERROR(INDEX(Parámetros!$B$7:$B$11,MATCH(C261,Parámetros!$A$7:$A$11,0)),0))</f>
        <v/>
      </c>
      <c r="J261" s="13" t="str">
        <f aca="false">IF(OR(C261="",D261=""),"",D261*I261+IFERROR(INDEX(Parámetros!$C$7:$C$11,MATCH(C261,Parámetros!$A$7:$A$11,0)),0))</f>
        <v/>
      </c>
      <c r="K261" s="13" t="str">
        <f aca="false">IF(D261="","",D261-N(J261))</f>
        <v/>
      </c>
    </row>
    <row r="262" customFormat="false" ht="15" hidden="false" customHeight="false" outlineLevel="0" collapsed="false">
      <c r="A262" s="11"/>
      <c r="B262" s="11"/>
      <c r="C262" s="6"/>
      <c r="D262" s="9"/>
      <c r="E262" s="6"/>
      <c r="F262" s="5" t="str">
        <f aca="false">IF(OR(A262="",B262=""),"",B262-A262)</f>
        <v/>
      </c>
      <c r="G262" s="5" t="str">
        <f aca="false">IF(A262="","",YEAR(A262))</f>
        <v/>
      </c>
      <c r="H262" s="5" t="str">
        <f aca="false">IF(A262="","",MONTH(A262))</f>
        <v/>
      </c>
      <c r="I262" s="12" t="str">
        <f aca="false">IF(C262="","",IFERROR(INDEX(Parámetros!$B$7:$B$11,MATCH(C262,Parámetros!$A$7:$A$11,0)),0))</f>
        <v/>
      </c>
      <c r="J262" s="13" t="str">
        <f aca="false">IF(OR(C262="",D262=""),"",D262*I262+IFERROR(INDEX(Parámetros!$C$7:$C$11,MATCH(C262,Parámetros!$A$7:$A$11,0)),0))</f>
        <v/>
      </c>
      <c r="K262" s="13" t="str">
        <f aca="false">IF(D262="","",D262-N(J262))</f>
        <v/>
      </c>
    </row>
    <row r="263" customFormat="false" ht="15" hidden="false" customHeight="false" outlineLevel="0" collapsed="false">
      <c r="A263" s="11"/>
      <c r="B263" s="11"/>
      <c r="C263" s="6"/>
      <c r="D263" s="9"/>
      <c r="E263" s="6"/>
      <c r="F263" s="5" t="str">
        <f aca="false">IF(OR(A263="",B263=""),"",B263-A263)</f>
        <v/>
      </c>
      <c r="G263" s="5" t="str">
        <f aca="false">IF(A263="","",YEAR(A263))</f>
        <v/>
      </c>
      <c r="H263" s="5" t="str">
        <f aca="false">IF(A263="","",MONTH(A263))</f>
        <v/>
      </c>
      <c r="I263" s="12" t="str">
        <f aca="false">IF(C263="","",IFERROR(INDEX(Parámetros!$B$7:$B$11,MATCH(C263,Parámetros!$A$7:$A$11,0)),0))</f>
        <v/>
      </c>
      <c r="J263" s="13" t="str">
        <f aca="false">IF(OR(C263="",D263=""),"",D263*I263+IFERROR(INDEX(Parámetros!$C$7:$C$11,MATCH(C263,Parámetros!$A$7:$A$11,0)),0))</f>
        <v/>
      </c>
      <c r="K263" s="13" t="str">
        <f aca="false">IF(D263="","",D263-N(J263))</f>
        <v/>
      </c>
    </row>
    <row r="264" customFormat="false" ht="15" hidden="false" customHeight="false" outlineLevel="0" collapsed="false">
      <c r="A264" s="11"/>
      <c r="B264" s="11"/>
      <c r="C264" s="6"/>
      <c r="D264" s="9"/>
      <c r="E264" s="6"/>
      <c r="F264" s="5" t="str">
        <f aca="false">IF(OR(A264="",B264=""),"",B264-A264)</f>
        <v/>
      </c>
      <c r="G264" s="5" t="str">
        <f aca="false">IF(A264="","",YEAR(A264))</f>
        <v/>
      </c>
      <c r="H264" s="5" t="str">
        <f aca="false">IF(A264="","",MONTH(A264))</f>
        <v/>
      </c>
      <c r="I264" s="12" t="str">
        <f aca="false">IF(C264="","",IFERROR(INDEX(Parámetros!$B$7:$B$11,MATCH(C264,Parámetros!$A$7:$A$11,0)),0))</f>
        <v/>
      </c>
      <c r="J264" s="13" t="str">
        <f aca="false">IF(OR(C264="",D264=""),"",D264*I264+IFERROR(INDEX(Parámetros!$C$7:$C$11,MATCH(C264,Parámetros!$A$7:$A$11,0)),0))</f>
        <v/>
      </c>
      <c r="K264" s="13" t="str">
        <f aca="false">IF(D264="","",D264-N(J264))</f>
        <v/>
      </c>
    </row>
    <row r="265" customFormat="false" ht="15" hidden="false" customHeight="false" outlineLevel="0" collapsed="false">
      <c r="A265" s="11"/>
      <c r="B265" s="11"/>
      <c r="C265" s="6"/>
      <c r="D265" s="9"/>
      <c r="E265" s="6"/>
      <c r="F265" s="5" t="str">
        <f aca="false">IF(OR(A265="",B265=""),"",B265-A265)</f>
        <v/>
      </c>
      <c r="G265" s="5" t="str">
        <f aca="false">IF(A265="","",YEAR(A265))</f>
        <v/>
      </c>
      <c r="H265" s="5" t="str">
        <f aca="false">IF(A265="","",MONTH(A265))</f>
        <v/>
      </c>
      <c r="I265" s="12" t="str">
        <f aca="false">IF(C265="","",IFERROR(INDEX(Parámetros!$B$7:$B$11,MATCH(C265,Parámetros!$A$7:$A$11,0)),0))</f>
        <v/>
      </c>
      <c r="J265" s="13" t="str">
        <f aca="false">IF(OR(C265="",D265=""),"",D265*I265+IFERROR(INDEX(Parámetros!$C$7:$C$11,MATCH(C265,Parámetros!$A$7:$A$11,0)),0))</f>
        <v/>
      </c>
      <c r="K265" s="13" t="str">
        <f aca="false">IF(D265="","",D265-N(J265))</f>
        <v/>
      </c>
    </row>
    <row r="266" customFormat="false" ht="15" hidden="false" customHeight="false" outlineLevel="0" collapsed="false">
      <c r="A266" s="11"/>
      <c r="B266" s="11"/>
      <c r="C266" s="6"/>
      <c r="D266" s="9"/>
      <c r="E266" s="6"/>
      <c r="F266" s="5" t="str">
        <f aca="false">IF(OR(A266="",B266=""),"",B266-A266)</f>
        <v/>
      </c>
      <c r="G266" s="5" t="str">
        <f aca="false">IF(A266="","",YEAR(A266))</f>
        <v/>
      </c>
      <c r="H266" s="5" t="str">
        <f aca="false">IF(A266="","",MONTH(A266))</f>
        <v/>
      </c>
      <c r="I266" s="12" t="str">
        <f aca="false">IF(C266="","",IFERROR(INDEX(Parámetros!$B$7:$B$11,MATCH(C266,Parámetros!$A$7:$A$11,0)),0))</f>
        <v/>
      </c>
      <c r="J266" s="13" t="str">
        <f aca="false">IF(OR(C266="",D266=""),"",D266*I266+IFERROR(INDEX(Parámetros!$C$7:$C$11,MATCH(C266,Parámetros!$A$7:$A$11,0)),0))</f>
        <v/>
      </c>
      <c r="K266" s="13" t="str">
        <f aca="false">IF(D266="","",D266-N(J266))</f>
        <v/>
      </c>
    </row>
    <row r="267" customFormat="false" ht="15" hidden="false" customHeight="false" outlineLevel="0" collapsed="false">
      <c r="A267" s="11"/>
      <c r="B267" s="11"/>
      <c r="C267" s="6"/>
      <c r="D267" s="9"/>
      <c r="E267" s="6"/>
      <c r="F267" s="5" t="str">
        <f aca="false">IF(OR(A267="",B267=""),"",B267-A267)</f>
        <v/>
      </c>
      <c r="G267" s="5" t="str">
        <f aca="false">IF(A267="","",YEAR(A267))</f>
        <v/>
      </c>
      <c r="H267" s="5" t="str">
        <f aca="false">IF(A267="","",MONTH(A267))</f>
        <v/>
      </c>
      <c r="I267" s="12" t="str">
        <f aca="false">IF(C267="","",IFERROR(INDEX(Parámetros!$B$7:$B$11,MATCH(C267,Parámetros!$A$7:$A$11,0)),0))</f>
        <v/>
      </c>
      <c r="J267" s="13" t="str">
        <f aca="false">IF(OR(C267="",D267=""),"",D267*I267+IFERROR(INDEX(Parámetros!$C$7:$C$11,MATCH(C267,Parámetros!$A$7:$A$11,0)),0))</f>
        <v/>
      </c>
      <c r="K267" s="13" t="str">
        <f aca="false">IF(D267="","",D267-N(J267))</f>
        <v/>
      </c>
    </row>
    <row r="268" customFormat="false" ht="15" hidden="false" customHeight="false" outlineLevel="0" collapsed="false">
      <c r="A268" s="11"/>
      <c r="B268" s="11"/>
      <c r="C268" s="6"/>
      <c r="D268" s="9"/>
      <c r="E268" s="6"/>
      <c r="F268" s="5" t="str">
        <f aca="false">IF(OR(A268="",B268=""),"",B268-A268)</f>
        <v/>
      </c>
      <c r="G268" s="5" t="str">
        <f aca="false">IF(A268="","",YEAR(A268))</f>
        <v/>
      </c>
      <c r="H268" s="5" t="str">
        <f aca="false">IF(A268="","",MONTH(A268))</f>
        <v/>
      </c>
      <c r="I268" s="12" t="str">
        <f aca="false">IF(C268="","",IFERROR(INDEX(Parámetros!$B$7:$B$11,MATCH(C268,Parámetros!$A$7:$A$11,0)),0))</f>
        <v/>
      </c>
      <c r="J268" s="13" t="str">
        <f aca="false">IF(OR(C268="",D268=""),"",D268*I268+IFERROR(INDEX(Parámetros!$C$7:$C$11,MATCH(C268,Parámetros!$A$7:$A$11,0)),0))</f>
        <v/>
      </c>
      <c r="K268" s="13" t="str">
        <f aca="false">IF(D268="","",D268-N(J268))</f>
        <v/>
      </c>
    </row>
    <row r="269" customFormat="false" ht="15" hidden="false" customHeight="false" outlineLevel="0" collapsed="false">
      <c r="A269" s="11"/>
      <c r="B269" s="11"/>
      <c r="C269" s="6"/>
      <c r="D269" s="9"/>
      <c r="E269" s="6"/>
      <c r="F269" s="5" t="str">
        <f aca="false">IF(OR(A269="",B269=""),"",B269-A269)</f>
        <v/>
      </c>
      <c r="G269" s="5" t="str">
        <f aca="false">IF(A269="","",YEAR(A269))</f>
        <v/>
      </c>
      <c r="H269" s="5" t="str">
        <f aca="false">IF(A269="","",MONTH(A269))</f>
        <v/>
      </c>
      <c r="I269" s="12" t="str">
        <f aca="false">IF(C269="","",IFERROR(INDEX(Parámetros!$B$7:$B$11,MATCH(C269,Parámetros!$A$7:$A$11,0)),0))</f>
        <v/>
      </c>
      <c r="J269" s="13" t="str">
        <f aca="false">IF(OR(C269="",D269=""),"",D269*I269+IFERROR(INDEX(Parámetros!$C$7:$C$11,MATCH(C269,Parámetros!$A$7:$A$11,0)),0))</f>
        <v/>
      </c>
      <c r="K269" s="13" t="str">
        <f aca="false">IF(D269="","",D269-N(J269))</f>
        <v/>
      </c>
    </row>
    <row r="270" customFormat="false" ht="15" hidden="false" customHeight="false" outlineLevel="0" collapsed="false">
      <c r="A270" s="11"/>
      <c r="B270" s="11"/>
      <c r="C270" s="6"/>
      <c r="D270" s="9"/>
      <c r="E270" s="6"/>
      <c r="F270" s="5" t="str">
        <f aca="false">IF(OR(A270="",B270=""),"",B270-A270)</f>
        <v/>
      </c>
      <c r="G270" s="5" t="str">
        <f aca="false">IF(A270="","",YEAR(A270))</f>
        <v/>
      </c>
      <c r="H270" s="5" t="str">
        <f aca="false">IF(A270="","",MONTH(A270))</f>
        <v/>
      </c>
      <c r="I270" s="12" t="str">
        <f aca="false">IF(C270="","",IFERROR(INDEX(Parámetros!$B$7:$B$11,MATCH(C270,Parámetros!$A$7:$A$11,0)),0))</f>
        <v/>
      </c>
      <c r="J270" s="13" t="str">
        <f aca="false">IF(OR(C270="",D270=""),"",D270*I270+IFERROR(INDEX(Parámetros!$C$7:$C$11,MATCH(C270,Parámetros!$A$7:$A$11,0)),0))</f>
        <v/>
      </c>
      <c r="K270" s="13" t="str">
        <f aca="false">IF(D270="","",D270-N(J270))</f>
        <v/>
      </c>
    </row>
    <row r="271" customFormat="false" ht="15" hidden="false" customHeight="false" outlineLevel="0" collapsed="false">
      <c r="A271" s="11"/>
      <c r="B271" s="11"/>
      <c r="C271" s="6"/>
      <c r="D271" s="9"/>
      <c r="E271" s="6"/>
      <c r="F271" s="5" t="str">
        <f aca="false">IF(OR(A271="",B271=""),"",B271-A271)</f>
        <v/>
      </c>
      <c r="G271" s="5" t="str">
        <f aca="false">IF(A271="","",YEAR(A271))</f>
        <v/>
      </c>
      <c r="H271" s="5" t="str">
        <f aca="false">IF(A271="","",MONTH(A271))</f>
        <v/>
      </c>
      <c r="I271" s="12" t="str">
        <f aca="false">IF(C271="","",IFERROR(INDEX(Parámetros!$B$7:$B$11,MATCH(C271,Parámetros!$A$7:$A$11,0)),0))</f>
        <v/>
      </c>
      <c r="J271" s="13" t="str">
        <f aca="false">IF(OR(C271="",D271=""),"",D271*I271+IFERROR(INDEX(Parámetros!$C$7:$C$11,MATCH(C271,Parámetros!$A$7:$A$11,0)),0))</f>
        <v/>
      </c>
      <c r="K271" s="13" t="str">
        <f aca="false">IF(D271="","",D271-N(J271))</f>
        <v/>
      </c>
    </row>
    <row r="272" customFormat="false" ht="15" hidden="false" customHeight="false" outlineLevel="0" collapsed="false">
      <c r="A272" s="11"/>
      <c r="B272" s="11"/>
      <c r="C272" s="6"/>
      <c r="D272" s="9"/>
      <c r="E272" s="6"/>
      <c r="F272" s="5" t="str">
        <f aca="false">IF(OR(A272="",B272=""),"",B272-A272)</f>
        <v/>
      </c>
      <c r="G272" s="5" t="str">
        <f aca="false">IF(A272="","",YEAR(A272))</f>
        <v/>
      </c>
      <c r="H272" s="5" t="str">
        <f aca="false">IF(A272="","",MONTH(A272))</f>
        <v/>
      </c>
      <c r="I272" s="12" t="str">
        <f aca="false">IF(C272="","",IFERROR(INDEX(Parámetros!$B$7:$B$11,MATCH(C272,Parámetros!$A$7:$A$11,0)),0))</f>
        <v/>
      </c>
      <c r="J272" s="13" t="str">
        <f aca="false">IF(OR(C272="",D272=""),"",D272*I272+IFERROR(INDEX(Parámetros!$C$7:$C$11,MATCH(C272,Parámetros!$A$7:$A$11,0)),0))</f>
        <v/>
      </c>
      <c r="K272" s="13" t="str">
        <f aca="false">IF(D272="","",D272-N(J272))</f>
        <v/>
      </c>
    </row>
    <row r="273" customFormat="false" ht="15" hidden="false" customHeight="false" outlineLevel="0" collapsed="false">
      <c r="A273" s="11"/>
      <c r="B273" s="11"/>
      <c r="C273" s="6"/>
      <c r="D273" s="9"/>
      <c r="E273" s="6"/>
      <c r="F273" s="5" t="str">
        <f aca="false">IF(OR(A273="",B273=""),"",B273-A273)</f>
        <v/>
      </c>
      <c r="G273" s="5" t="str">
        <f aca="false">IF(A273="","",YEAR(A273))</f>
        <v/>
      </c>
      <c r="H273" s="5" t="str">
        <f aca="false">IF(A273="","",MONTH(A273))</f>
        <v/>
      </c>
      <c r="I273" s="12" t="str">
        <f aca="false">IF(C273="","",IFERROR(INDEX(Parámetros!$B$7:$B$11,MATCH(C273,Parámetros!$A$7:$A$11,0)),0))</f>
        <v/>
      </c>
      <c r="J273" s="13" t="str">
        <f aca="false">IF(OR(C273="",D273=""),"",D273*I273+IFERROR(INDEX(Parámetros!$C$7:$C$11,MATCH(C273,Parámetros!$A$7:$A$11,0)),0))</f>
        <v/>
      </c>
      <c r="K273" s="13" t="str">
        <f aca="false">IF(D273="","",D273-N(J273))</f>
        <v/>
      </c>
    </row>
    <row r="274" customFormat="false" ht="15" hidden="false" customHeight="false" outlineLevel="0" collapsed="false">
      <c r="A274" s="11"/>
      <c r="B274" s="11"/>
      <c r="C274" s="6"/>
      <c r="D274" s="9"/>
      <c r="E274" s="6"/>
      <c r="F274" s="5" t="str">
        <f aca="false">IF(OR(A274="",B274=""),"",B274-A274)</f>
        <v/>
      </c>
      <c r="G274" s="5" t="str">
        <f aca="false">IF(A274="","",YEAR(A274))</f>
        <v/>
      </c>
      <c r="H274" s="5" t="str">
        <f aca="false">IF(A274="","",MONTH(A274))</f>
        <v/>
      </c>
      <c r="I274" s="12" t="str">
        <f aca="false">IF(C274="","",IFERROR(INDEX(Parámetros!$B$7:$B$11,MATCH(C274,Parámetros!$A$7:$A$11,0)),0))</f>
        <v/>
      </c>
      <c r="J274" s="13" t="str">
        <f aca="false">IF(OR(C274="",D274=""),"",D274*I274+IFERROR(INDEX(Parámetros!$C$7:$C$11,MATCH(C274,Parámetros!$A$7:$A$11,0)),0))</f>
        <v/>
      </c>
      <c r="K274" s="13" t="str">
        <f aca="false">IF(D274="","",D274-N(J274))</f>
        <v/>
      </c>
    </row>
    <row r="275" customFormat="false" ht="15" hidden="false" customHeight="false" outlineLevel="0" collapsed="false">
      <c r="A275" s="11"/>
      <c r="B275" s="11"/>
      <c r="C275" s="6"/>
      <c r="D275" s="9"/>
      <c r="E275" s="6"/>
      <c r="F275" s="5" t="str">
        <f aca="false">IF(OR(A275="",B275=""),"",B275-A275)</f>
        <v/>
      </c>
      <c r="G275" s="5" t="str">
        <f aca="false">IF(A275="","",YEAR(A275))</f>
        <v/>
      </c>
      <c r="H275" s="5" t="str">
        <f aca="false">IF(A275="","",MONTH(A275))</f>
        <v/>
      </c>
      <c r="I275" s="12" t="str">
        <f aca="false">IF(C275="","",IFERROR(INDEX(Parámetros!$B$7:$B$11,MATCH(C275,Parámetros!$A$7:$A$11,0)),0))</f>
        <v/>
      </c>
      <c r="J275" s="13" t="str">
        <f aca="false">IF(OR(C275="",D275=""),"",D275*I275+IFERROR(INDEX(Parámetros!$C$7:$C$11,MATCH(C275,Parámetros!$A$7:$A$11,0)),0))</f>
        <v/>
      </c>
      <c r="K275" s="13" t="str">
        <f aca="false">IF(D275="","",D275-N(J275))</f>
        <v/>
      </c>
    </row>
    <row r="276" customFormat="false" ht="15" hidden="false" customHeight="false" outlineLevel="0" collapsed="false">
      <c r="A276" s="11"/>
      <c r="B276" s="11"/>
      <c r="C276" s="6"/>
      <c r="D276" s="9"/>
      <c r="E276" s="6"/>
      <c r="F276" s="5" t="str">
        <f aca="false">IF(OR(A276="",B276=""),"",B276-A276)</f>
        <v/>
      </c>
      <c r="G276" s="5" t="str">
        <f aca="false">IF(A276="","",YEAR(A276))</f>
        <v/>
      </c>
      <c r="H276" s="5" t="str">
        <f aca="false">IF(A276="","",MONTH(A276))</f>
        <v/>
      </c>
      <c r="I276" s="12" t="str">
        <f aca="false">IF(C276="","",IFERROR(INDEX(Parámetros!$B$7:$B$11,MATCH(C276,Parámetros!$A$7:$A$11,0)),0))</f>
        <v/>
      </c>
      <c r="J276" s="13" t="str">
        <f aca="false">IF(OR(C276="",D276=""),"",D276*I276+IFERROR(INDEX(Parámetros!$C$7:$C$11,MATCH(C276,Parámetros!$A$7:$A$11,0)),0))</f>
        <v/>
      </c>
      <c r="K276" s="13" t="str">
        <f aca="false">IF(D276="","",D276-N(J276))</f>
        <v/>
      </c>
    </row>
    <row r="277" customFormat="false" ht="15" hidden="false" customHeight="false" outlineLevel="0" collapsed="false">
      <c r="A277" s="11"/>
      <c r="B277" s="11"/>
      <c r="C277" s="6"/>
      <c r="D277" s="9"/>
      <c r="E277" s="6"/>
      <c r="F277" s="5" t="str">
        <f aca="false">IF(OR(A277="",B277=""),"",B277-A277)</f>
        <v/>
      </c>
      <c r="G277" s="5" t="str">
        <f aca="false">IF(A277="","",YEAR(A277))</f>
        <v/>
      </c>
      <c r="H277" s="5" t="str">
        <f aca="false">IF(A277="","",MONTH(A277))</f>
        <v/>
      </c>
      <c r="I277" s="12" t="str">
        <f aca="false">IF(C277="","",IFERROR(INDEX(Parámetros!$B$7:$B$11,MATCH(C277,Parámetros!$A$7:$A$11,0)),0))</f>
        <v/>
      </c>
      <c r="J277" s="13" t="str">
        <f aca="false">IF(OR(C277="",D277=""),"",D277*I277+IFERROR(INDEX(Parámetros!$C$7:$C$11,MATCH(C277,Parámetros!$A$7:$A$11,0)),0))</f>
        <v/>
      </c>
      <c r="K277" s="13" t="str">
        <f aca="false">IF(D277="","",D277-N(J277))</f>
        <v/>
      </c>
    </row>
    <row r="278" customFormat="false" ht="15" hidden="false" customHeight="false" outlineLevel="0" collapsed="false">
      <c r="A278" s="11"/>
      <c r="B278" s="11"/>
      <c r="C278" s="6"/>
      <c r="D278" s="9"/>
      <c r="E278" s="6"/>
      <c r="F278" s="5" t="str">
        <f aca="false">IF(OR(A278="",B278=""),"",B278-A278)</f>
        <v/>
      </c>
      <c r="G278" s="5" t="str">
        <f aca="false">IF(A278="","",YEAR(A278))</f>
        <v/>
      </c>
      <c r="H278" s="5" t="str">
        <f aca="false">IF(A278="","",MONTH(A278))</f>
        <v/>
      </c>
      <c r="I278" s="12" t="str">
        <f aca="false">IF(C278="","",IFERROR(INDEX(Parámetros!$B$7:$B$11,MATCH(C278,Parámetros!$A$7:$A$11,0)),0))</f>
        <v/>
      </c>
      <c r="J278" s="13" t="str">
        <f aca="false">IF(OR(C278="",D278=""),"",D278*I278+IFERROR(INDEX(Parámetros!$C$7:$C$11,MATCH(C278,Parámetros!$A$7:$A$11,0)),0))</f>
        <v/>
      </c>
      <c r="K278" s="13" t="str">
        <f aca="false">IF(D278="","",D278-N(J278))</f>
        <v/>
      </c>
    </row>
    <row r="279" customFormat="false" ht="15" hidden="false" customHeight="false" outlineLevel="0" collapsed="false">
      <c r="A279" s="11"/>
      <c r="B279" s="11"/>
      <c r="C279" s="6"/>
      <c r="D279" s="9"/>
      <c r="E279" s="6"/>
      <c r="F279" s="5" t="str">
        <f aca="false">IF(OR(A279="",B279=""),"",B279-A279)</f>
        <v/>
      </c>
      <c r="G279" s="5" t="str">
        <f aca="false">IF(A279="","",YEAR(A279))</f>
        <v/>
      </c>
      <c r="H279" s="5" t="str">
        <f aca="false">IF(A279="","",MONTH(A279))</f>
        <v/>
      </c>
      <c r="I279" s="12" t="str">
        <f aca="false">IF(C279="","",IFERROR(INDEX(Parámetros!$B$7:$B$11,MATCH(C279,Parámetros!$A$7:$A$11,0)),0))</f>
        <v/>
      </c>
      <c r="J279" s="13" t="str">
        <f aca="false">IF(OR(C279="",D279=""),"",D279*I279+IFERROR(INDEX(Parámetros!$C$7:$C$11,MATCH(C279,Parámetros!$A$7:$A$11,0)),0))</f>
        <v/>
      </c>
      <c r="K279" s="13" t="str">
        <f aca="false">IF(D279="","",D279-N(J279))</f>
        <v/>
      </c>
    </row>
    <row r="280" customFormat="false" ht="15" hidden="false" customHeight="false" outlineLevel="0" collapsed="false">
      <c r="A280" s="11"/>
      <c r="B280" s="11"/>
      <c r="C280" s="6"/>
      <c r="D280" s="9"/>
      <c r="E280" s="6"/>
      <c r="F280" s="5" t="str">
        <f aca="false">IF(OR(A280="",B280=""),"",B280-A280)</f>
        <v/>
      </c>
      <c r="G280" s="5" t="str">
        <f aca="false">IF(A280="","",YEAR(A280))</f>
        <v/>
      </c>
      <c r="H280" s="5" t="str">
        <f aca="false">IF(A280="","",MONTH(A280))</f>
        <v/>
      </c>
      <c r="I280" s="12" t="str">
        <f aca="false">IF(C280="","",IFERROR(INDEX(Parámetros!$B$7:$B$11,MATCH(C280,Parámetros!$A$7:$A$11,0)),0))</f>
        <v/>
      </c>
      <c r="J280" s="13" t="str">
        <f aca="false">IF(OR(C280="",D280=""),"",D280*I280+IFERROR(INDEX(Parámetros!$C$7:$C$11,MATCH(C280,Parámetros!$A$7:$A$11,0)),0))</f>
        <v/>
      </c>
      <c r="K280" s="13" t="str">
        <f aca="false">IF(D280="","",D280-N(J280))</f>
        <v/>
      </c>
    </row>
    <row r="281" customFormat="false" ht="15" hidden="false" customHeight="false" outlineLevel="0" collapsed="false">
      <c r="A281" s="11"/>
      <c r="B281" s="11"/>
      <c r="C281" s="6"/>
      <c r="D281" s="9"/>
      <c r="E281" s="6"/>
      <c r="F281" s="5" t="str">
        <f aca="false">IF(OR(A281="",B281=""),"",B281-A281)</f>
        <v/>
      </c>
      <c r="G281" s="5" t="str">
        <f aca="false">IF(A281="","",YEAR(A281))</f>
        <v/>
      </c>
      <c r="H281" s="5" t="str">
        <f aca="false">IF(A281="","",MONTH(A281))</f>
        <v/>
      </c>
      <c r="I281" s="12" t="str">
        <f aca="false">IF(C281="","",IFERROR(INDEX(Parámetros!$B$7:$B$11,MATCH(C281,Parámetros!$A$7:$A$11,0)),0))</f>
        <v/>
      </c>
      <c r="J281" s="13" t="str">
        <f aca="false">IF(OR(C281="",D281=""),"",D281*I281+IFERROR(INDEX(Parámetros!$C$7:$C$11,MATCH(C281,Parámetros!$A$7:$A$11,0)),0))</f>
        <v/>
      </c>
      <c r="K281" s="13" t="str">
        <f aca="false">IF(D281="","",D281-N(J281))</f>
        <v/>
      </c>
    </row>
    <row r="282" customFormat="false" ht="15" hidden="false" customHeight="false" outlineLevel="0" collapsed="false">
      <c r="A282" s="11"/>
      <c r="B282" s="11"/>
      <c r="C282" s="6"/>
      <c r="D282" s="9"/>
      <c r="E282" s="6"/>
      <c r="F282" s="5" t="str">
        <f aca="false">IF(OR(A282="",B282=""),"",B282-A282)</f>
        <v/>
      </c>
      <c r="G282" s="5" t="str">
        <f aca="false">IF(A282="","",YEAR(A282))</f>
        <v/>
      </c>
      <c r="H282" s="5" t="str">
        <f aca="false">IF(A282="","",MONTH(A282))</f>
        <v/>
      </c>
      <c r="I282" s="12" t="str">
        <f aca="false">IF(C282="","",IFERROR(INDEX(Parámetros!$B$7:$B$11,MATCH(C282,Parámetros!$A$7:$A$11,0)),0))</f>
        <v/>
      </c>
      <c r="J282" s="13" t="str">
        <f aca="false">IF(OR(C282="",D282=""),"",D282*I282+IFERROR(INDEX(Parámetros!$C$7:$C$11,MATCH(C282,Parámetros!$A$7:$A$11,0)),0))</f>
        <v/>
      </c>
      <c r="K282" s="13" t="str">
        <f aca="false">IF(D282="","",D282-N(J282))</f>
        <v/>
      </c>
    </row>
    <row r="283" customFormat="false" ht="15" hidden="false" customHeight="false" outlineLevel="0" collapsed="false">
      <c r="A283" s="11"/>
      <c r="B283" s="11"/>
      <c r="C283" s="6"/>
      <c r="D283" s="9"/>
      <c r="E283" s="6"/>
      <c r="F283" s="5" t="str">
        <f aca="false">IF(OR(A283="",B283=""),"",B283-A283)</f>
        <v/>
      </c>
      <c r="G283" s="5" t="str">
        <f aca="false">IF(A283="","",YEAR(A283))</f>
        <v/>
      </c>
      <c r="H283" s="5" t="str">
        <f aca="false">IF(A283="","",MONTH(A283))</f>
        <v/>
      </c>
      <c r="I283" s="12" t="str">
        <f aca="false">IF(C283="","",IFERROR(INDEX(Parámetros!$B$7:$B$11,MATCH(C283,Parámetros!$A$7:$A$11,0)),0))</f>
        <v/>
      </c>
      <c r="J283" s="13" t="str">
        <f aca="false">IF(OR(C283="",D283=""),"",D283*I283+IFERROR(INDEX(Parámetros!$C$7:$C$11,MATCH(C283,Parámetros!$A$7:$A$11,0)),0))</f>
        <v/>
      </c>
      <c r="K283" s="13" t="str">
        <f aca="false">IF(D283="","",D283-N(J283))</f>
        <v/>
      </c>
    </row>
    <row r="284" customFormat="false" ht="15" hidden="false" customHeight="false" outlineLevel="0" collapsed="false">
      <c r="A284" s="11"/>
      <c r="B284" s="11"/>
      <c r="C284" s="6"/>
      <c r="D284" s="9"/>
      <c r="E284" s="6"/>
      <c r="F284" s="5" t="str">
        <f aca="false">IF(OR(A284="",B284=""),"",B284-A284)</f>
        <v/>
      </c>
      <c r="G284" s="5" t="str">
        <f aca="false">IF(A284="","",YEAR(A284))</f>
        <v/>
      </c>
      <c r="H284" s="5" t="str">
        <f aca="false">IF(A284="","",MONTH(A284))</f>
        <v/>
      </c>
      <c r="I284" s="12" t="str">
        <f aca="false">IF(C284="","",IFERROR(INDEX(Parámetros!$B$7:$B$11,MATCH(C284,Parámetros!$A$7:$A$11,0)),0))</f>
        <v/>
      </c>
      <c r="J284" s="13" t="str">
        <f aca="false">IF(OR(C284="",D284=""),"",D284*I284+IFERROR(INDEX(Parámetros!$C$7:$C$11,MATCH(C284,Parámetros!$A$7:$A$11,0)),0))</f>
        <v/>
      </c>
      <c r="K284" s="13" t="str">
        <f aca="false">IF(D284="","",D284-N(J284))</f>
        <v/>
      </c>
    </row>
    <row r="285" customFormat="false" ht="15" hidden="false" customHeight="false" outlineLevel="0" collapsed="false">
      <c r="A285" s="11"/>
      <c r="B285" s="11"/>
      <c r="C285" s="6"/>
      <c r="D285" s="9"/>
      <c r="E285" s="6"/>
      <c r="F285" s="5" t="str">
        <f aca="false">IF(OR(A285="",B285=""),"",B285-A285)</f>
        <v/>
      </c>
      <c r="G285" s="5" t="str">
        <f aca="false">IF(A285="","",YEAR(A285))</f>
        <v/>
      </c>
      <c r="H285" s="5" t="str">
        <f aca="false">IF(A285="","",MONTH(A285))</f>
        <v/>
      </c>
      <c r="I285" s="12" t="str">
        <f aca="false">IF(C285="","",IFERROR(INDEX(Parámetros!$B$7:$B$11,MATCH(C285,Parámetros!$A$7:$A$11,0)),0))</f>
        <v/>
      </c>
      <c r="J285" s="13" t="str">
        <f aca="false">IF(OR(C285="",D285=""),"",D285*I285+IFERROR(INDEX(Parámetros!$C$7:$C$11,MATCH(C285,Parámetros!$A$7:$A$11,0)),0))</f>
        <v/>
      </c>
      <c r="K285" s="13" t="str">
        <f aca="false">IF(D285="","",D285-N(J285))</f>
        <v/>
      </c>
    </row>
    <row r="286" customFormat="false" ht="15" hidden="false" customHeight="false" outlineLevel="0" collapsed="false">
      <c r="A286" s="11"/>
      <c r="B286" s="11"/>
      <c r="C286" s="6"/>
      <c r="D286" s="9"/>
      <c r="E286" s="6"/>
      <c r="F286" s="5" t="str">
        <f aca="false">IF(OR(A286="",B286=""),"",B286-A286)</f>
        <v/>
      </c>
      <c r="G286" s="5" t="str">
        <f aca="false">IF(A286="","",YEAR(A286))</f>
        <v/>
      </c>
      <c r="H286" s="5" t="str">
        <f aca="false">IF(A286="","",MONTH(A286))</f>
        <v/>
      </c>
      <c r="I286" s="12" t="str">
        <f aca="false">IF(C286="","",IFERROR(INDEX(Parámetros!$B$7:$B$11,MATCH(C286,Parámetros!$A$7:$A$11,0)),0))</f>
        <v/>
      </c>
      <c r="J286" s="13" t="str">
        <f aca="false">IF(OR(C286="",D286=""),"",D286*I286+IFERROR(INDEX(Parámetros!$C$7:$C$11,MATCH(C286,Parámetros!$A$7:$A$11,0)),0))</f>
        <v/>
      </c>
      <c r="K286" s="13" t="str">
        <f aca="false">IF(D286="","",D286-N(J286))</f>
        <v/>
      </c>
    </row>
    <row r="287" customFormat="false" ht="15" hidden="false" customHeight="false" outlineLevel="0" collapsed="false">
      <c r="A287" s="11"/>
      <c r="B287" s="11"/>
      <c r="C287" s="6"/>
      <c r="D287" s="9"/>
      <c r="E287" s="6"/>
      <c r="F287" s="5" t="str">
        <f aca="false">IF(OR(A287="",B287=""),"",B287-A287)</f>
        <v/>
      </c>
      <c r="G287" s="5" t="str">
        <f aca="false">IF(A287="","",YEAR(A287))</f>
        <v/>
      </c>
      <c r="H287" s="5" t="str">
        <f aca="false">IF(A287="","",MONTH(A287))</f>
        <v/>
      </c>
      <c r="I287" s="12" t="str">
        <f aca="false">IF(C287="","",IFERROR(INDEX(Parámetros!$B$7:$B$11,MATCH(C287,Parámetros!$A$7:$A$11,0)),0))</f>
        <v/>
      </c>
      <c r="J287" s="13" t="str">
        <f aca="false">IF(OR(C287="",D287=""),"",D287*I287+IFERROR(INDEX(Parámetros!$C$7:$C$11,MATCH(C287,Parámetros!$A$7:$A$11,0)),0))</f>
        <v/>
      </c>
      <c r="K287" s="13" t="str">
        <f aca="false">IF(D287="","",D287-N(J287))</f>
        <v/>
      </c>
    </row>
    <row r="288" customFormat="false" ht="15" hidden="false" customHeight="false" outlineLevel="0" collapsed="false">
      <c r="A288" s="11"/>
      <c r="B288" s="11"/>
      <c r="C288" s="6"/>
      <c r="D288" s="9"/>
      <c r="E288" s="6"/>
      <c r="F288" s="5" t="str">
        <f aca="false">IF(OR(A288="",B288=""),"",B288-A288)</f>
        <v/>
      </c>
      <c r="G288" s="5" t="str">
        <f aca="false">IF(A288="","",YEAR(A288))</f>
        <v/>
      </c>
      <c r="H288" s="5" t="str">
        <f aca="false">IF(A288="","",MONTH(A288))</f>
        <v/>
      </c>
      <c r="I288" s="12" t="str">
        <f aca="false">IF(C288="","",IFERROR(INDEX(Parámetros!$B$7:$B$11,MATCH(C288,Parámetros!$A$7:$A$11,0)),0))</f>
        <v/>
      </c>
      <c r="J288" s="13" t="str">
        <f aca="false">IF(OR(C288="",D288=""),"",D288*I288+IFERROR(INDEX(Parámetros!$C$7:$C$11,MATCH(C288,Parámetros!$A$7:$A$11,0)),0))</f>
        <v/>
      </c>
      <c r="K288" s="13" t="str">
        <f aca="false">IF(D288="","",D288-N(J288))</f>
        <v/>
      </c>
    </row>
    <row r="289" customFormat="false" ht="15" hidden="false" customHeight="false" outlineLevel="0" collapsed="false">
      <c r="A289" s="11"/>
      <c r="B289" s="11"/>
      <c r="C289" s="6"/>
      <c r="D289" s="9"/>
      <c r="E289" s="6"/>
      <c r="F289" s="5" t="str">
        <f aca="false">IF(OR(A289="",B289=""),"",B289-A289)</f>
        <v/>
      </c>
      <c r="G289" s="5" t="str">
        <f aca="false">IF(A289="","",YEAR(A289))</f>
        <v/>
      </c>
      <c r="H289" s="5" t="str">
        <f aca="false">IF(A289="","",MONTH(A289))</f>
        <v/>
      </c>
      <c r="I289" s="12" t="str">
        <f aca="false">IF(C289="","",IFERROR(INDEX(Parámetros!$B$7:$B$11,MATCH(C289,Parámetros!$A$7:$A$11,0)),0))</f>
        <v/>
      </c>
      <c r="J289" s="13" t="str">
        <f aca="false">IF(OR(C289="",D289=""),"",D289*I289+IFERROR(INDEX(Parámetros!$C$7:$C$11,MATCH(C289,Parámetros!$A$7:$A$11,0)),0))</f>
        <v/>
      </c>
      <c r="K289" s="13" t="str">
        <f aca="false">IF(D289="","",D289-N(J289))</f>
        <v/>
      </c>
    </row>
    <row r="290" customFormat="false" ht="15" hidden="false" customHeight="false" outlineLevel="0" collapsed="false">
      <c r="A290" s="11"/>
      <c r="B290" s="11"/>
      <c r="C290" s="6"/>
      <c r="D290" s="9"/>
      <c r="E290" s="6"/>
      <c r="F290" s="5" t="str">
        <f aca="false">IF(OR(A290="",B290=""),"",B290-A290)</f>
        <v/>
      </c>
      <c r="G290" s="5" t="str">
        <f aca="false">IF(A290="","",YEAR(A290))</f>
        <v/>
      </c>
      <c r="H290" s="5" t="str">
        <f aca="false">IF(A290="","",MONTH(A290))</f>
        <v/>
      </c>
      <c r="I290" s="12" t="str">
        <f aca="false">IF(C290="","",IFERROR(INDEX(Parámetros!$B$7:$B$11,MATCH(C290,Parámetros!$A$7:$A$11,0)),0))</f>
        <v/>
      </c>
      <c r="J290" s="13" t="str">
        <f aca="false">IF(OR(C290="",D290=""),"",D290*I290+IFERROR(INDEX(Parámetros!$C$7:$C$11,MATCH(C290,Parámetros!$A$7:$A$11,0)),0))</f>
        <v/>
      </c>
      <c r="K290" s="13" t="str">
        <f aca="false">IF(D290="","",D290-N(J290))</f>
        <v/>
      </c>
    </row>
    <row r="291" customFormat="false" ht="15" hidden="false" customHeight="false" outlineLevel="0" collapsed="false">
      <c r="A291" s="11"/>
      <c r="B291" s="11"/>
      <c r="C291" s="6"/>
      <c r="D291" s="9"/>
      <c r="E291" s="6"/>
      <c r="F291" s="5" t="str">
        <f aca="false">IF(OR(A291="",B291=""),"",B291-A291)</f>
        <v/>
      </c>
      <c r="G291" s="5" t="str">
        <f aca="false">IF(A291="","",YEAR(A291))</f>
        <v/>
      </c>
      <c r="H291" s="5" t="str">
        <f aca="false">IF(A291="","",MONTH(A291))</f>
        <v/>
      </c>
      <c r="I291" s="12" t="str">
        <f aca="false">IF(C291="","",IFERROR(INDEX(Parámetros!$B$7:$B$11,MATCH(C291,Parámetros!$A$7:$A$11,0)),0))</f>
        <v/>
      </c>
      <c r="J291" s="13" t="str">
        <f aca="false">IF(OR(C291="",D291=""),"",D291*I291+IFERROR(INDEX(Parámetros!$C$7:$C$11,MATCH(C291,Parámetros!$A$7:$A$11,0)),0))</f>
        <v/>
      </c>
      <c r="K291" s="13" t="str">
        <f aca="false">IF(D291="","",D291-N(J291))</f>
        <v/>
      </c>
    </row>
    <row r="292" customFormat="false" ht="15" hidden="false" customHeight="false" outlineLevel="0" collapsed="false">
      <c r="A292" s="11"/>
      <c r="B292" s="11"/>
      <c r="C292" s="6"/>
      <c r="D292" s="9"/>
      <c r="E292" s="6"/>
      <c r="F292" s="5" t="str">
        <f aca="false">IF(OR(A292="",B292=""),"",B292-A292)</f>
        <v/>
      </c>
      <c r="G292" s="5" t="str">
        <f aca="false">IF(A292="","",YEAR(A292))</f>
        <v/>
      </c>
      <c r="H292" s="5" t="str">
        <f aca="false">IF(A292="","",MONTH(A292))</f>
        <v/>
      </c>
      <c r="I292" s="12" t="str">
        <f aca="false">IF(C292="","",IFERROR(INDEX(Parámetros!$B$7:$B$11,MATCH(C292,Parámetros!$A$7:$A$11,0)),0))</f>
        <v/>
      </c>
      <c r="J292" s="13" t="str">
        <f aca="false">IF(OR(C292="",D292=""),"",D292*I292+IFERROR(INDEX(Parámetros!$C$7:$C$11,MATCH(C292,Parámetros!$A$7:$A$11,0)),0))</f>
        <v/>
      </c>
      <c r="K292" s="13" t="str">
        <f aca="false">IF(D292="","",D292-N(J292))</f>
        <v/>
      </c>
    </row>
    <row r="293" customFormat="false" ht="15" hidden="false" customHeight="false" outlineLevel="0" collapsed="false">
      <c r="A293" s="11"/>
      <c r="B293" s="11"/>
      <c r="C293" s="6"/>
      <c r="D293" s="9"/>
      <c r="E293" s="6"/>
      <c r="F293" s="5" t="str">
        <f aca="false">IF(OR(A293="",B293=""),"",B293-A293)</f>
        <v/>
      </c>
      <c r="G293" s="5" t="str">
        <f aca="false">IF(A293="","",YEAR(A293))</f>
        <v/>
      </c>
      <c r="H293" s="5" t="str">
        <f aca="false">IF(A293="","",MONTH(A293))</f>
        <v/>
      </c>
      <c r="I293" s="12" t="str">
        <f aca="false">IF(C293="","",IFERROR(INDEX(Parámetros!$B$7:$B$11,MATCH(C293,Parámetros!$A$7:$A$11,0)),0))</f>
        <v/>
      </c>
      <c r="J293" s="13" t="str">
        <f aca="false">IF(OR(C293="",D293=""),"",D293*I293+IFERROR(INDEX(Parámetros!$C$7:$C$11,MATCH(C293,Parámetros!$A$7:$A$11,0)),0))</f>
        <v/>
      </c>
      <c r="K293" s="13" t="str">
        <f aca="false">IF(D293="","",D293-N(J293))</f>
        <v/>
      </c>
    </row>
    <row r="294" customFormat="false" ht="15" hidden="false" customHeight="false" outlineLevel="0" collapsed="false">
      <c r="A294" s="11"/>
      <c r="B294" s="11"/>
      <c r="C294" s="6"/>
      <c r="D294" s="9"/>
      <c r="E294" s="6"/>
      <c r="F294" s="5" t="str">
        <f aca="false">IF(OR(A294="",B294=""),"",B294-A294)</f>
        <v/>
      </c>
      <c r="G294" s="5" t="str">
        <f aca="false">IF(A294="","",YEAR(A294))</f>
        <v/>
      </c>
      <c r="H294" s="5" t="str">
        <f aca="false">IF(A294="","",MONTH(A294))</f>
        <v/>
      </c>
      <c r="I294" s="12" t="str">
        <f aca="false">IF(C294="","",IFERROR(INDEX(Parámetros!$B$7:$B$11,MATCH(C294,Parámetros!$A$7:$A$11,0)),0))</f>
        <v/>
      </c>
      <c r="J294" s="13" t="str">
        <f aca="false">IF(OR(C294="",D294=""),"",D294*I294+IFERROR(INDEX(Parámetros!$C$7:$C$11,MATCH(C294,Parámetros!$A$7:$A$11,0)),0))</f>
        <v/>
      </c>
      <c r="K294" s="13" t="str">
        <f aca="false">IF(D294="","",D294-N(J294))</f>
        <v/>
      </c>
    </row>
    <row r="295" customFormat="false" ht="15" hidden="false" customHeight="false" outlineLevel="0" collapsed="false">
      <c r="A295" s="11"/>
      <c r="B295" s="11"/>
      <c r="C295" s="6"/>
      <c r="D295" s="9"/>
      <c r="E295" s="6"/>
      <c r="F295" s="5" t="str">
        <f aca="false">IF(OR(A295="",B295=""),"",B295-A295)</f>
        <v/>
      </c>
      <c r="G295" s="5" t="str">
        <f aca="false">IF(A295="","",YEAR(A295))</f>
        <v/>
      </c>
      <c r="H295" s="5" t="str">
        <f aca="false">IF(A295="","",MONTH(A295))</f>
        <v/>
      </c>
      <c r="I295" s="12" t="str">
        <f aca="false">IF(C295="","",IFERROR(INDEX(Parámetros!$B$7:$B$11,MATCH(C295,Parámetros!$A$7:$A$11,0)),0))</f>
        <v/>
      </c>
      <c r="J295" s="13" t="str">
        <f aca="false">IF(OR(C295="",D295=""),"",D295*I295+IFERROR(INDEX(Parámetros!$C$7:$C$11,MATCH(C295,Parámetros!$A$7:$A$11,0)),0))</f>
        <v/>
      </c>
      <c r="K295" s="13" t="str">
        <f aca="false">IF(D295="","",D295-N(J295))</f>
        <v/>
      </c>
    </row>
    <row r="296" customFormat="false" ht="15" hidden="false" customHeight="false" outlineLevel="0" collapsed="false">
      <c r="A296" s="11"/>
      <c r="B296" s="11"/>
      <c r="C296" s="6"/>
      <c r="D296" s="9"/>
      <c r="E296" s="6"/>
      <c r="F296" s="5" t="str">
        <f aca="false">IF(OR(A296="",B296=""),"",B296-A296)</f>
        <v/>
      </c>
      <c r="G296" s="5" t="str">
        <f aca="false">IF(A296="","",YEAR(A296))</f>
        <v/>
      </c>
      <c r="H296" s="5" t="str">
        <f aca="false">IF(A296="","",MONTH(A296))</f>
        <v/>
      </c>
      <c r="I296" s="12" t="str">
        <f aca="false">IF(C296="","",IFERROR(INDEX(Parámetros!$B$7:$B$11,MATCH(C296,Parámetros!$A$7:$A$11,0)),0))</f>
        <v/>
      </c>
      <c r="J296" s="13" t="str">
        <f aca="false">IF(OR(C296="",D296=""),"",D296*I296+IFERROR(INDEX(Parámetros!$C$7:$C$11,MATCH(C296,Parámetros!$A$7:$A$11,0)),0))</f>
        <v/>
      </c>
      <c r="K296" s="13" t="str">
        <f aca="false">IF(D296="","",D296-N(J296))</f>
        <v/>
      </c>
    </row>
    <row r="297" customFormat="false" ht="15" hidden="false" customHeight="false" outlineLevel="0" collapsed="false">
      <c r="A297" s="11"/>
      <c r="B297" s="11"/>
      <c r="C297" s="6"/>
      <c r="D297" s="9"/>
      <c r="E297" s="6"/>
      <c r="F297" s="5" t="str">
        <f aca="false">IF(OR(A297="",B297=""),"",B297-A297)</f>
        <v/>
      </c>
      <c r="G297" s="5" t="str">
        <f aca="false">IF(A297="","",YEAR(A297))</f>
        <v/>
      </c>
      <c r="H297" s="5" t="str">
        <f aca="false">IF(A297="","",MONTH(A297))</f>
        <v/>
      </c>
      <c r="I297" s="12" t="str">
        <f aca="false">IF(C297="","",IFERROR(INDEX(Parámetros!$B$7:$B$11,MATCH(C297,Parámetros!$A$7:$A$11,0)),0))</f>
        <v/>
      </c>
      <c r="J297" s="13" t="str">
        <f aca="false">IF(OR(C297="",D297=""),"",D297*I297+IFERROR(INDEX(Parámetros!$C$7:$C$11,MATCH(C297,Parámetros!$A$7:$A$11,0)),0))</f>
        <v/>
      </c>
      <c r="K297" s="13" t="str">
        <f aca="false">IF(D297="","",D297-N(J297))</f>
        <v/>
      </c>
    </row>
    <row r="298" customFormat="false" ht="15" hidden="false" customHeight="false" outlineLevel="0" collapsed="false">
      <c r="A298" s="11"/>
      <c r="B298" s="11"/>
      <c r="C298" s="6"/>
      <c r="D298" s="9"/>
      <c r="E298" s="6"/>
      <c r="F298" s="5" t="str">
        <f aca="false">IF(OR(A298="",B298=""),"",B298-A298)</f>
        <v/>
      </c>
      <c r="G298" s="5" t="str">
        <f aca="false">IF(A298="","",YEAR(A298))</f>
        <v/>
      </c>
      <c r="H298" s="5" t="str">
        <f aca="false">IF(A298="","",MONTH(A298))</f>
        <v/>
      </c>
      <c r="I298" s="12" t="str">
        <f aca="false">IF(C298="","",IFERROR(INDEX(Parámetros!$B$7:$B$11,MATCH(C298,Parámetros!$A$7:$A$11,0)),0))</f>
        <v/>
      </c>
      <c r="J298" s="13" t="str">
        <f aca="false">IF(OR(C298="",D298=""),"",D298*I298+IFERROR(INDEX(Parámetros!$C$7:$C$11,MATCH(C298,Parámetros!$A$7:$A$11,0)),0))</f>
        <v/>
      </c>
      <c r="K298" s="13" t="str">
        <f aca="false">IF(D298="","",D298-N(J298))</f>
        <v/>
      </c>
    </row>
    <row r="299" customFormat="false" ht="15" hidden="false" customHeight="false" outlineLevel="0" collapsed="false">
      <c r="A299" s="11"/>
      <c r="B299" s="11"/>
      <c r="C299" s="6"/>
      <c r="D299" s="9"/>
      <c r="E299" s="6"/>
      <c r="F299" s="5" t="str">
        <f aca="false">IF(OR(A299="",B299=""),"",B299-A299)</f>
        <v/>
      </c>
      <c r="G299" s="5" t="str">
        <f aca="false">IF(A299="","",YEAR(A299))</f>
        <v/>
      </c>
      <c r="H299" s="5" t="str">
        <f aca="false">IF(A299="","",MONTH(A299))</f>
        <v/>
      </c>
      <c r="I299" s="12" t="str">
        <f aca="false">IF(C299="","",IFERROR(INDEX(Parámetros!$B$7:$B$11,MATCH(C299,Parámetros!$A$7:$A$11,0)),0))</f>
        <v/>
      </c>
      <c r="J299" s="13" t="str">
        <f aca="false">IF(OR(C299="",D299=""),"",D299*I299+IFERROR(INDEX(Parámetros!$C$7:$C$11,MATCH(C299,Parámetros!$A$7:$A$11,0)),0))</f>
        <v/>
      </c>
      <c r="K299" s="13" t="str">
        <f aca="false">IF(D299="","",D299-N(J299))</f>
        <v/>
      </c>
    </row>
    <row r="300" customFormat="false" ht="15" hidden="false" customHeight="false" outlineLevel="0" collapsed="false">
      <c r="A300" s="11"/>
      <c r="B300" s="11"/>
      <c r="C300" s="6"/>
      <c r="D300" s="9"/>
      <c r="E300" s="6"/>
      <c r="F300" s="5" t="str">
        <f aca="false">IF(OR(A300="",B300=""),"",B300-A300)</f>
        <v/>
      </c>
      <c r="G300" s="5" t="str">
        <f aca="false">IF(A300="","",YEAR(A300))</f>
        <v/>
      </c>
      <c r="H300" s="5" t="str">
        <f aca="false">IF(A300="","",MONTH(A300))</f>
        <v/>
      </c>
      <c r="I300" s="12" t="str">
        <f aca="false">IF(C300="","",IFERROR(INDEX(Parámetros!$B$7:$B$11,MATCH(C300,Parámetros!$A$7:$A$11,0)),0))</f>
        <v/>
      </c>
      <c r="J300" s="13" t="str">
        <f aca="false">IF(OR(C300="",D300=""),"",D300*I300+IFERROR(INDEX(Parámetros!$C$7:$C$11,MATCH(C300,Parámetros!$A$7:$A$11,0)),0))</f>
        <v/>
      </c>
      <c r="K300" s="13" t="str">
        <f aca="false">IF(D300="","",D300-N(J300))</f>
        <v/>
      </c>
    </row>
    <row r="301" customFormat="false" ht="15" hidden="false" customHeight="false" outlineLevel="0" collapsed="false">
      <c r="A301" s="11"/>
      <c r="B301" s="11"/>
      <c r="C301" s="6"/>
      <c r="D301" s="9"/>
      <c r="E301" s="6"/>
      <c r="F301" s="5" t="str">
        <f aca="false">IF(OR(A301="",B301=""),"",B301-A301)</f>
        <v/>
      </c>
      <c r="G301" s="5" t="str">
        <f aca="false">IF(A301="","",YEAR(A301))</f>
        <v/>
      </c>
      <c r="H301" s="5" t="str">
        <f aca="false">IF(A301="","",MONTH(A301))</f>
        <v/>
      </c>
      <c r="I301" s="12" t="str">
        <f aca="false">IF(C301="","",IFERROR(INDEX(Parámetros!$B$7:$B$11,MATCH(C301,Parámetros!$A$7:$A$11,0)),0))</f>
        <v/>
      </c>
      <c r="J301" s="13" t="str">
        <f aca="false">IF(OR(C301="",D301=""),"",D301*I301+IFERROR(INDEX(Parámetros!$C$7:$C$11,MATCH(C301,Parámetros!$A$7:$A$11,0)),0))</f>
        <v/>
      </c>
      <c r="K301" s="13" t="str">
        <f aca="false">IF(D301="","",D301-N(J301))</f>
        <v/>
      </c>
    </row>
  </sheetData>
  <dataValidations count="1">
    <dataValidation allowBlank="true" errorStyle="stop" operator="between" showDropDown="false" showErrorMessage="false" showInputMessage="false" sqref="C2:C301" type="list">
      <formula1>Parámetros!$A$7:$A$11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3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34"/>
    <col collapsed="false" customWidth="true" hidden="false" outlineLevel="0" max="3" min="3" style="0" width="22"/>
    <col collapsed="false" customWidth="true" hidden="false" outlineLevel="0" max="4" min="4" style="0" width="14"/>
    <col collapsed="false" customWidth="true" hidden="false" outlineLevel="0" max="5" min="5" style="0" width="8"/>
    <col collapsed="false" customWidth="true" hidden="false" outlineLevel="0" max="6" min="6" style="0" width="7"/>
    <col collapsed="false" customWidth="true" hidden="false" outlineLevel="0" max="10" min="10" style="0" width="30"/>
  </cols>
  <sheetData>
    <row r="1" customFormat="false" ht="31.5" hidden="false" customHeight="true" outlineLevel="0" collapsed="false">
      <c r="A1" s="7" t="s">
        <v>47</v>
      </c>
      <c r="B1" s="7" t="s">
        <v>48</v>
      </c>
      <c r="C1" s="7" t="s">
        <v>49</v>
      </c>
      <c r="D1" s="7" t="s">
        <v>50</v>
      </c>
      <c r="E1" s="7" t="s">
        <v>41</v>
      </c>
      <c r="F1" s="7" t="s">
        <v>42</v>
      </c>
      <c r="J1" s="14" t="s">
        <v>51</v>
      </c>
    </row>
    <row r="2" customFormat="false" ht="15" hidden="false" customHeight="false" outlineLevel="0" collapsed="false">
      <c r="A2" s="11" t="n">
        <v>46211</v>
      </c>
      <c r="B2" s="6" t="s">
        <v>52</v>
      </c>
      <c r="C2" s="6" t="s">
        <v>53</v>
      </c>
      <c r="D2" s="9" t="n">
        <v>45</v>
      </c>
      <c r="E2" s="5" t="n">
        <f aca="false">IF(A2="","",YEAR(A2))</f>
        <v>2026</v>
      </c>
      <c r="F2" s="5" t="n">
        <f aca="false">IF(A2="","",MONTH(A2))</f>
        <v>7</v>
      </c>
      <c r="J2" s="5" t="s">
        <v>53</v>
      </c>
    </row>
    <row r="3" customFormat="false" ht="15" hidden="false" customHeight="false" outlineLevel="0" collapsed="false">
      <c r="A3" s="11" t="n">
        <v>46234</v>
      </c>
      <c r="B3" s="6" t="s">
        <v>54</v>
      </c>
      <c r="C3" s="6" t="s">
        <v>55</v>
      </c>
      <c r="D3" s="9" t="n">
        <v>68.4</v>
      </c>
      <c r="E3" s="5" t="n">
        <f aca="false">IF(A3="","",YEAR(A3))</f>
        <v>2026</v>
      </c>
      <c r="F3" s="5" t="n">
        <f aca="false">IF(A3="","",MONTH(A3))</f>
        <v>7</v>
      </c>
      <c r="J3" s="5" t="s">
        <v>56</v>
      </c>
    </row>
    <row r="4" customFormat="false" ht="15" hidden="false" customHeight="false" outlineLevel="0" collapsed="false">
      <c r="A4" s="11"/>
      <c r="B4" s="6"/>
      <c r="C4" s="6"/>
      <c r="D4" s="9"/>
      <c r="E4" s="5" t="str">
        <f aca="false">IF(A4="","",YEAR(A4))</f>
        <v/>
      </c>
      <c r="F4" s="5" t="str">
        <f aca="false">IF(A4="","",MONTH(A4))</f>
        <v/>
      </c>
      <c r="J4" s="5" t="s">
        <v>55</v>
      </c>
    </row>
    <row r="5" customFormat="false" ht="15" hidden="false" customHeight="false" outlineLevel="0" collapsed="false">
      <c r="A5" s="11"/>
      <c r="B5" s="6"/>
      <c r="C5" s="6"/>
      <c r="D5" s="9"/>
      <c r="E5" s="5" t="str">
        <f aca="false">IF(A5="","",YEAR(A5))</f>
        <v/>
      </c>
      <c r="F5" s="5" t="str">
        <f aca="false">IF(A5="","",MONTH(A5))</f>
        <v/>
      </c>
      <c r="J5" s="5" t="s">
        <v>57</v>
      </c>
    </row>
    <row r="6" customFormat="false" ht="15" hidden="false" customHeight="false" outlineLevel="0" collapsed="false">
      <c r="A6" s="11"/>
      <c r="B6" s="6"/>
      <c r="C6" s="6"/>
      <c r="D6" s="9"/>
      <c r="E6" s="5" t="str">
        <f aca="false">IF(A6="","",YEAR(A6))</f>
        <v/>
      </c>
      <c r="F6" s="5" t="str">
        <f aca="false">IF(A6="","",MONTH(A6))</f>
        <v/>
      </c>
      <c r="J6" s="5" t="s">
        <v>58</v>
      </c>
    </row>
    <row r="7" customFormat="false" ht="15" hidden="false" customHeight="false" outlineLevel="0" collapsed="false">
      <c r="A7" s="11"/>
      <c r="B7" s="6"/>
      <c r="C7" s="6"/>
      <c r="D7" s="9"/>
      <c r="E7" s="5" t="str">
        <f aca="false">IF(A7="","",YEAR(A7))</f>
        <v/>
      </c>
      <c r="F7" s="5" t="str">
        <f aca="false">IF(A7="","",MONTH(A7))</f>
        <v/>
      </c>
      <c r="J7" s="5" t="s">
        <v>59</v>
      </c>
    </row>
    <row r="8" customFormat="false" ht="15" hidden="false" customHeight="false" outlineLevel="0" collapsed="false">
      <c r="A8" s="11"/>
      <c r="B8" s="6"/>
      <c r="C8" s="6"/>
      <c r="D8" s="9"/>
      <c r="E8" s="5" t="str">
        <f aca="false">IF(A8="","",YEAR(A8))</f>
        <v/>
      </c>
      <c r="F8" s="5" t="str">
        <f aca="false">IF(A8="","",MONTH(A8))</f>
        <v/>
      </c>
      <c r="J8" s="5" t="s">
        <v>60</v>
      </c>
    </row>
    <row r="9" customFormat="false" ht="15" hidden="false" customHeight="false" outlineLevel="0" collapsed="false">
      <c r="A9" s="11"/>
      <c r="B9" s="6"/>
      <c r="C9" s="6"/>
      <c r="D9" s="9"/>
      <c r="E9" s="5" t="str">
        <f aca="false">IF(A9="","",YEAR(A9))</f>
        <v/>
      </c>
      <c r="F9" s="5" t="str">
        <f aca="false">IF(A9="","",MONTH(A9))</f>
        <v/>
      </c>
      <c r="J9" s="5" t="s">
        <v>61</v>
      </c>
    </row>
    <row r="10" customFormat="false" ht="15" hidden="false" customHeight="false" outlineLevel="0" collapsed="false">
      <c r="A10" s="11"/>
      <c r="B10" s="6"/>
      <c r="C10" s="6"/>
      <c r="D10" s="9"/>
      <c r="E10" s="5" t="str">
        <f aca="false">IF(A10="","",YEAR(A10))</f>
        <v/>
      </c>
      <c r="F10" s="5" t="str">
        <f aca="false">IF(A10="","",MONTH(A10))</f>
        <v/>
      </c>
      <c r="J10" s="5" t="s">
        <v>62</v>
      </c>
    </row>
    <row r="11" customFormat="false" ht="15" hidden="false" customHeight="false" outlineLevel="0" collapsed="false">
      <c r="A11" s="11"/>
      <c r="B11" s="6"/>
      <c r="C11" s="6"/>
      <c r="D11" s="9"/>
      <c r="E11" s="5" t="str">
        <f aca="false">IF(A11="","",YEAR(A11))</f>
        <v/>
      </c>
      <c r="F11" s="5" t="str">
        <f aca="false">IF(A11="","",MONTH(A11))</f>
        <v/>
      </c>
      <c r="J11" s="5" t="s">
        <v>63</v>
      </c>
    </row>
    <row r="12" customFormat="false" ht="15" hidden="false" customHeight="false" outlineLevel="0" collapsed="false">
      <c r="A12" s="11"/>
      <c r="B12" s="6"/>
      <c r="C12" s="6"/>
      <c r="D12" s="9"/>
      <c r="E12" s="5" t="str">
        <f aca="false">IF(A12="","",YEAR(A12))</f>
        <v/>
      </c>
      <c r="F12" s="5" t="str">
        <f aca="false">IF(A12="","",MONTH(A12))</f>
        <v/>
      </c>
      <c r="J12" s="5" t="s">
        <v>64</v>
      </c>
    </row>
    <row r="13" customFormat="false" ht="15" hidden="false" customHeight="false" outlineLevel="0" collapsed="false">
      <c r="A13" s="11"/>
      <c r="B13" s="6"/>
      <c r="C13" s="6"/>
      <c r="D13" s="9"/>
      <c r="E13" s="5" t="str">
        <f aca="false">IF(A13="","",YEAR(A13))</f>
        <v/>
      </c>
      <c r="F13" s="5" t="str">
        <f aca="false">IF(A13="","",MONTH(A13))</f>
        <v/>
      </c>
    </row>
    <row r="14" customFormat="false" ht="15" hidden="false" customHeight="false" outlineLevel="0" collapsed="false">
      <c r="A14" s="11"/>
      <c r="B14" s="6"/>
      <c r="C14" s="6"/>
      <c r="D14" s="9"/>
      <c r="E14" s="5" t="str">
        <f aca="false">IF(A14="","",YEAR(A14))</f>
        <v/>
      </c>
      <c r="F14" s="5" t="str">
        <f aca="false">IF(A14="","",MONTH(A14))</f>
        <v/>
      </c>
    </row>
    <row r="15" customFormat="false" ht="15" hidden="false" customHeight="false" outlineLevel="0" collapsed="false">
      <c r="A15" s="11"/>
      <c r="B15" s="6"/>
      <c r="C15" s="6"/>
      <c r="D15" s="9"/>
      <c r="E15" s="5" t="str">
        <f aca="false">IF(A15="","",YEAR(A15))</f>
        <v/>
      </c>
      <c r="F15" s="5" t="str">
        <f aca="false">IF(A15="","",MONTH(A15))</f>
        <v/>
      </c>
    </row>
    <row r="16" customFormat="false" ht="15" hidden="false" customHeight="false" outlineLevel="0" collapsed="false">
      <c r="A16" s="11"/>
      <c r="B16" s="6"/>
      <c r="C16" s="6"/>
      <c r="D16" s="9"/>
      <c r="E16" s="5" t="str">
        <f aca="false">IF(A16="","",YEAR(A16))</f>
        <v/>
      </c>
      <c r="F16" s="5" t="str">
        <f aca="false">IF(A16="","",MONTH(A16))</f>
        <v/>
      </c>
    </row>
    <row r="17" customFormat="false" ht="15" hidden="false" customHeight="false" outlineLevel="0" collapsed="false">
      <c r="A17" s="11"/>
      <c r="B17" s="6"/>
      <c r="C17" s="6"/>
      <c r="D17" s="9"/>
      <c r="E17" s="5" t="str">
        <f aca="false">IF(A17="","",YEAR(A17))</f>
        <v/>
      </c>
      <c r="F17" s="5" t="str">
        <f aca="false">IF(A17="","",MONTH(A17))</f>
        <v/>
      </c>
    </row>
    <row r="18" customFormat="false" ht="15" hidden="false" customHeight="false" outlineLevel="0" collapsed="false">
      <c r="A18" s="11"/>
      <c r="B18" s="6"/>
      <c r="C18" s="6"/>
      <c r="D18" s="9"/>
      <c r="E18" s="5" t="str">
        <f aca="false">IF(A18="","",YEAR(A18))</f>
        <v/>
      </c>
      <c r="F18" s="5" t="str">
        <f aca="false">IF(A18="","",MONTH(A18))</f>
        <v/>
      </c>
    </row>
    <row r="19" customFormat="false" ht="15" hidden="false" customHeight="false" outlineLevel="0" collapsed="false">
      <c r="A19" s="11"/>
      <c r="B19" s="6"/>
      <c r="C19" s="6"/>
      <c r="D19" s="9"/>
      <c r="E19" s="5" t="str">
        <f aca="false">IF(A19="","",YEAR(A19))</f>
        <v/>
      </c>
      <c r="F19" s="5" t="str">
        <f aca="false">IF(A19="","",MONTH(A19))</f>
        <v/>
      </c>
    </row>
    <row r="20" customFormat="false" ht="15" hidden="false" customHeight="false" outlineLevel="0" collapsed="false">
      <c r="A20" s="11"/>
      <c r="B20" s="6"/>
      <c r="C20" s="6"/>
      <c r="D20" s="9"/>
      <c r="E20" s="5" t="str">
        <f aca="false">IF(A20="","",YEAR(A20))</f>
        <v/>
      </c>
      <c r="F20" s="5" t="str">
        <f aca="false">IF(A20="","",MONTH(A20))</f>
        <v/>
      </c>
    </row>
    <row r="21" customFormat="false" ht="15" hidden="false" customHeight="false" outlineLevel="0" collapsed="false">
      <c r="A21" s="11"/>
      <c r="B21" s="6"/>
      <c r="C21" s="6"/>
      <c r="D21" s="9"/>
      <c r="E21" s="5" t="str">
        <f aca="false">IF(A21="","",YEAR(A21))</f>
        <v/>
      </c>
      <c r="F21" s="5" t="str">
        <f aca="false">IF(A21="","",MONTH(A21))</f>
        <v/>
      </c>
    </row>
    <row r="22" customFormat="false" ht="15" hidden="false" customHeight="false" outlineLevel="0" collapsed="false">
      <c r="A22" s="11"/>
      <c r="B22" s="6"/>
      <c r="C22" s="6"/>
      <c r="D22" s="9"/>
      <c r="E22" s="5" t="str">
        <f aca="false">IF(A22="","",YEAR(A22))</f>
        <v/>
      </c>
      <c r="F22" s="5" t="str">
        <f aca="false">IF(A22="","",MONTH(A22))</f>
        <v/>
      </c>
    </row>
    <row r="23" customFormat="false" ht="15" hidden="false" customHeight="false" outlineLevel="0" collapsed="false">
      <c r="A23" s="11"/>
      <c r="B23" s="6"/>
      <c r="C23" s="6"/>
      <c r="D23" s="9"/>
      <c r="E23" s="5" t="str">
        <f aca="false">IF(A23="","",YEAR(A23))</f>
        <v/>
      </c>
      <c r="F23" s="5" t="str">
        <f aca="false">IF(A23="","",MONTH(A23))</f>
        <v/>
      </c>
    </row>
    <row r="24" customFormat="false" ht="15" hidden="false" customHeight="false" outlineLevel="0" collapsed="false">
      <c r="A24" s="11"/>
      <c r="B24" s="6"/>
      <c r="C24" s="6"/>
      <c r="D24" s="9"/>
      <c r="E24" s="5" t="str">
        <f aca="false">IF(A24="","",YEAR(A24))</f>
        <v/>
      </c>
      <c r="F24" s="5" t="str">
        <f aca="false">IF(A24="","",MONTH(A24))</f>
        <v/>
      </c>
    </row>
    <row r="25" customFormat="false" ht="15" hidden="false" customHeight="false" outlineLevel="0" collapsed="false">
      <c r="A25" s="11"/>
      <c r="B25" s="6"/>
      <c r="C25" s="6"/>
      <c r="D25" s="9"/>
      <c r="E25" s="5" t="str">
        <f aca="false">IF(A25="","",YEAR(A25))</f>
        <v/>
      </c>
      <c r="F25" s="5" t="str">
        <f aca="false">IF(A25="","",MONTH(A25))</f>
        <v/>
      </c>
    </row>
    <row r="26" customFormat="false" ht="15" hidden="false" customHeight="false" outlineLevel="0" collapsed="false">
      <c r="A26" s="11"/>
      <c r="B26" s="6"/>
      <c r="C26" s="6"/>
      <c r="D26" s="9"/>
      <c r="E26" s="5" t="str">
        <f aca="false">IF(A26="","",YEAR(A26))</f>
        <v/>
      </c>
      <c r="F26" s="5" t="str">
        <f aca="false">IF(A26="","",MONTH(A26))</f>
        <v/>
      </c>
    </row>
    <row r="27" customFormat="false" ht="15" hidden="false" customHeight="false" outlineLevel="0" collapsed="false">
      <c r="A27" s="11"/>
      <c r="B27" s="6"/>
      <c r="C27" s="6"/>
      <c r="D27" s="9"/>
      <c r="E27" s="5" t="str">
        <f aca="false">IF(A27="","",YEAR(A27))</f>
        <v/>
      </c>
      <c r="F27" s="5" t="str">
        <f aca="false">IF(A27="","",MONTH(A27))</f>
        <v/>
      </c>
    </row>
    <row r="28" customFormat="false" ht="15" hidden="false" customHeight="false" outlineLevel="0" collapsed="false">
      <c r="A28" s="11"/>
      <c r="B28" s="6"/>
      <c r="C28" s="6"/>
      <c r="D28" s="9"/>
      <c r="E28" s="5" t="str">
        <f aca="false">IF(A28="","",YEAR(A28))</f>
        <v/>
      </c>
      <c r="F28" s="5" t="str">
        <f aca="false">IF(A28="","",MONTH(A28))</f>
        <v/>
      </c>
    </row>
    <row r="29" customFormat="false" ht="15" hidden="false" customHeight="false" outlineLevel="0" collapsed="false">
      <c r="A29" s="11"/>
      <c r="B29" s="6"/>
      <c r="C29" s="6"/>
      <c r="D29" s="9"/>
      <c r="E29" s="5" t="str">
        <f aca="false">IF(A29="","",YEAR(A29))</f>
        <v/>
      </c>
      <c r="F29" s="5" t="str">
        <f aca="false">IF(A29="","",MONTH(A29))</f>
        <v/>
      </c>
    </row>
    <row r="30" customFormat="false" ht="15" hidden="false" customHeight="false" outlineLevel="0" collapsed="false">
      <c r="A30" s="11"/>
      <c r="B30" s="6"/>
      <c r="C30" s="6"/>
      <c r="D30" s="9"/>
      <c r="E30" s="5" t="str">
        <f aca="false">IF(A30="","",YEAR(A30))</f>
        <v/>
      </c>
      <c r="F30" s="5" t="str">
        <f aca="false">IF(A30="","",MONTH(A30))</f>
        <v/>
      </c>
    </row>
    <row r="31" customFormat="false" ht="15" hidden="false" customHeight="false" outlineLevel="0" collapsed="false">
      <c r="A31" s="11"/>
      <c r="B31" s="6"/>
      <c r="C31" s="6"/>
      <c r="D31" s="9"/>
      <c r="E31" s="5" t="str">
        <f aca="false">IF(A31="","",YEAR(A31))</f>
        <v/>
      </c>
      <c r="F31" s="5" t="str">
        <f aca="false">IF(A31="","",MONTH(A31))</f>
        <v/>
      </c>
    </row>
    <row r="32" customFormat="false" ht="15" hidden="false" customHeight="false" outlineLevel="0" collapsed="false">
      <c r="A32" s="11"/>
      <c r="B32" s="6"/>
      <c r="C32" s="6"/>
      <c r="D32" s="9"/>
      <c r="E32" s="5" t="str">
        <f aca="false">IF(A32="","",YEAR(A32))</f>
        <v/>
      </c>
      <c r="F32" s="5" t="str">
        <f aca="false">IF(A32="","",MONTH(A32))</f>
        <v/>
      </c>
    </row>
    <row r="33" customFormat="false" ht="15" hidden="false" customHeight="false" outlineLevel="0" collapsed="false">
      <c r="A33" s="11"/>
      <c r="B33" s="6"/>
      <c r="C33" s="6"/>
      <c r="D33" s="9"/>
      <c r="E33" s="5" t="str">
        <f aca="false">IF(A33="","",YEAR(A33))</f>
        <v/>
      </c>
      <c r="F33" s="5" t="str">
        <f aca="false">IF(A33="","",MONTH(A33))</f>
        <v/>
      </c>
    </row>
    <row r="34" customFormat="false" ht="15" hidden="false" customHeight="false" outlineLevel="0" collapsed="false">
      <c r="A34" s="11"/>
      <c r="B34" s="6"/>
      <c r="C34" s="6"/>
      <c r="D34" s="9"/>
      <c r="E34" s="5" t="str">
        <f aca="false">IF(A34="","",YEAR(A34))</f>
        <v/>
      </c>
      <c r="F34" s="5" t="str">
        <f aca="false">IF(A34="","",MONTH(A34))</f>
        <v/>
      </c>
    </row>
    <row r="35" customFormat="false" ht="15" hidden="false" customHeight="false" outlineLevel="0" collapsed="false">
      <c r="A35" s="11"/>
      <c r="B35" s="6"/>
      <c r="C35" s="6"/>
      <c r="D35" s="9"/>
      <c r="E35" s="5" t="str">
        <f aca="false">IF(A35="","",YEAR(A35))</f>
        <v/>
      </c>
      <c r="F35" s="5" t="str">
        <f aca="false">IF(A35="","",MONTH(A35))</f>
        <v/>
      </c>
    </row>
    <row r="36" customFormat="false" ht="15" hidden="false" customHeight="false" outlineLevel="0" collapsed="false">
      <c r="A36" s="11"/>
      <c r="B36" s="6"/>
      <c r="C36" s="6"/>
      <c r="D36" s="9"/>
      <c r="E36" s="5" t="str">
        <f aca="false">IF(A36="","",YEAR(A36))</f>
        <v/>
      </c>
      <c r="F36" s="5" t="str">
        <f aca="false">IF(A36="","",MONTH(A36))</f>
        <v/>
      </c>
    </row>
    <row r="37" customFormat="false" ht="15" hidden="false" customHeight="false" outlineLevel="0" collapsed="false">
      <c r="A37" s="11"/>
      <c r="B37" s="6"/>
      <c r="C37" s="6"/>
      <c r="D37" s="9"/>
      <c r="E37" s="5" t="str">
        <f aca="false">IF(A37="","",YEAR(A37))</f>
        <v/>
      </c>
      <c r="F37" s="5" t="str">
        <f aca="false">IF(A37="","",MONTH(A37))</f>
        <v/>
      </c>
    </row>
    <row r="38" customFormat="false" ht="15" hidden="false" customHeight="false" outlineLevel="0" collapsed="false">
      <c r="A38" s="11"/>
      <c r="B38" s="6"/>
      <c r="C38" s="6"/>
      <c r="D38" s="9"/>
      <c r="E38" s="5" t="str">
        <f aca="false">IF(A38="","",YEAR(A38))</f>
        <v/>
      </c>
      <c r="F38" s="5" t="str">
        <f aca="false">IF(A38="","",MONTH(A38))</f>
        <v/>
      </c>
    </row>
    <row r="39" customFormat="false" ht="15" hidden="false" customHeight="false" outlineLevel="0" collapsed="false">
      <c r="A39" s="11"/>
      <c r="B39" s="6"/>
      <c r="C39" s="6"/>
      <c r="D39" s="9"/>
      <c r="E39" s="5" t="str">
        <f aca="false">IF(A39="","",YEAR(A39))</f>
        <v/>
      </c>
      <c r="F39" s="5" t="str">
        <f aca="false">IF(A39="","",MONTH(A39))</f>
        <v/>
      </c>
    </row>
    <row r="40" customFormat="false" ht="15" hidden="false" customHeight="false" outlineLevel="0" collapsed="false">
      <c r="A40" s="11"/>
      <c r="B40" s="6"/>
      <c r="C40" s="6"/>
      <c r="D40" s="9"/>
      <c r="E40" s="5" t="str">
        <f aca="false">IF(A40="","",YEAR(A40))</f>
        <v/>
      </c>
      <c r="F40" s="5" t="str">
        <f aca="false">IF(A40="","",MONTH(A40))</f>
        <v/>
      </c>
    </row>
    <row r="41" customFormat="false" ht="15" hidden="false" customHeight="false" outlineLevel="0" collapsed="false">
      <c r="A41" s="11"/>
      <c r="B41" s="6"/>
      <c r="C41" s="6"/>
      <c r="D41" s="9"/>
      <c r="E41" s="5" t="str">
        <f aca="false">IF(A41="","",YEAR(A41))</f>
        <v/>
      </c>
      <c r="F41" s="5" t="str">
        <f aca="false">IF(A41="","",MONTH(A41))</f>
        <v/>
      </c>
    </row>
    <row r="42" customFormat="false" ht="15" hidden="false" customHeight="false" outlineLevel="0" collapsed="false">
      <c r="A42" s="11"/>
      <c r="B42" s="6"/>
      <c r="C42" s="6"/>
      <c r="D42" s="9"/>
      <c r="E42" s="5" t="str">
        <f aca="false">IF(A42="","",YEAR(A42))</f>
        <v/>
      </c>
      <c r="F42" s="5" t="str">
        <f aca="false">IF(A42="","",MONTH(A42))</f>
        <v/>
      </c>
    </row>
    <row r="43" customFormat="false" ht="15" hidden="false" customHeight="false" outlineLevel="0" collapsed="false">
      <c r="A43" s="11"/>
      <c r="B43" s="6"/>
      <c r="C43" s="6"/>
      <c r="D43" s="9"/>
      <c r="E43" s="5" t="str">
        <f aca="false">IF(A43="","",YEAR(A43))</f>
        <v/>
      </c>
      <c r="F43" s="5" t="str">
        <f aca="false">IF(A43="","",MONTH(A43))</f>
        <v/>
      </c>
    </row>
    <row r="44" customFormat="false" ht="15" hidden="false" customHeight="false" outlineLevel="0" collapsed="false">
      <c r="A44" s="11"/>
      <c r="B44" s="6"/>
      <c r="C44" s="6"/>
      <c r="D44" s="9"/>
      <c r="E44" s="5" t="str">
        <f aca="false">IF(A44="","",YEAR(A44))</f>
        <v/>
      </c>
      <c r="F44" s="5" t="str">
        <f aca="false">IF(A44="","",MONTH(A44))</f>
        <v/>
      </c>
    </row>
    <row r="45" customFormat="false" ht="15" hidden="false" customHeight="false" outlineLevel="0" collapsed="false">
      <c r="A45" s="11"/>
      <c r="B45" s="6"/>
      <c r="C45" s="6"/>
      <c r="D45" s="9"/>
      <c r="E45" s="5" t="str">
        <f aca="false">IF(A45="","",YEAR(A45))</f>
        <v/>
      </c>
      <c r="F45" s="5" t="str">
        <f aca="false">IF(A45="","",MONTH(A45))</f>
        <v/>
      </c>
    </row>
    <row r="46" customFormat="false" ht="15" hidden="false" customHeight="false" outlineLevel="0" collapsed="false">
      <c r="A46" s="11"/>
      <c r="B46" s="6"/>
      <c r="C46" s="6"/>
      <c r="D46" s="9"/>
      <c r="E46" s="5" t="str">
        <f aca="false">IF(A46="","",YEAR(A46))</f>
        <v/>
      </c>
      <c r="F46" s="5" t="str">
        <f aca="false">IF(A46="","",MONTH(A46))</f>
        <v/>
      </c>
    </row>
    <row r="47" customFormat="false" ht="15" hidden="false" customHeight="false" outlineLevel="0" collapsed="false">
      <c r="A47" s="11"/>
      <c r="B47" s="6"/>
      <c r="C47" s="6"/>
      <c r="D47" s="9"/>
      <c r="E47" s="5" t="str">
        <f aca="false">IF(A47="","",YEAR(A47))</f>
        <v/>
      </c>
      <c r="F47" s="5" t="str">
        <f aca="false">IF(A47="","",MONTH(A47))</f>
        <v/>
      </c>
    </row>
    <row r="48" customFormat="false" ht="15" hidden="false" customHeight="false" outlineLevel="0" collapsed="false">
      <c r="A48" s="11"/>
      <c r="B48" s="6"/>
      <c r="C48" s="6"/>
      <c r="D48" s="9"/>
      <c r="E48" s="5" t="str">
        <f aca="false">IF(A48="","",YEAR(A48))</f>
        <v/>
      </c>
      <c r="F48" s="5" t="str">
        <f aca="false">IF(A48="","",MONTH(A48))</f>
        <v/>
      </c>
    </row>
    <row r="49" customFormat="false" ht="15" hidden="false" customHeight="false" outlineLevel="0" collapsed="false">
      <c r="A49" s="11"/>
      <c r="B49" s="6"/>
      <c r="C49" s="6"/>
      <c r="D49" s="9"/>
      <c r="E49" s="5" t="str">
        <f aca="false">IF(A49="","",YEAR(A49))</f>
        <v/>
      </c>
      <c r="F49" s="5" t="str">
        <f aca="false">IF(A49="","",MONTH(A49))</f>
        <v/>
      </c>
    </row>
    <row r="50" customFormat="false" ht="15" hidden="false" customHeight="false" outlineLevel="0" collapsed="false">
      <c r="A50" s="11"/>
      <c r="B50" s="6"/>
      <c r="C50" s="6"/>
      <c r="D50" s="9"/>
      <c r="E50" s="5" t="str">
        <f aca="false">IF(A50="","",YEAR(A50))</f>
        <v/>
      </c>
      <c r="F50" s="5" t="str">
        <f aca="false">IF(A50="","",MONTH(A50))</f>
        <v/>
      </c>
    </row>
    <row r="51" customFormat="false" ht="15" hidden="false" customHeight="false" outlineLevel="0" collapsed="false">
      <c r="A51" s="11"/>
      <c r="B51" s="6"/>
      <c r="C51" s="6"/>
      <c r="D51" s="9"/>
      <c r="E51" s="5" t="str">
        <f aca="false">IF(A51="","",YEAR(A51))</f>
        <v/>
      </c>
      <c r="F51" s="5" t="str">
        <f aca="false">IF(A51="","",MONTH(A51))</f>
        <v/>
      </c>
    </row>
    <row r="52" customFormat="false" ht="15" hidden="false" customHeight="false" outlineLevel="0" collapsed="false">
      <c r="A52" s="11"/>
      <c r="B52" s="6"/>
      <c r="C52" s="6"/>
      <c r="D52" s="9"/>
      <c r="E52" s="5" t="str">
        <f aca="false">IF(A52="","",YEAR(A52))</f>
        <v/>
      </c>
      <c r="F52" s="5" t="str">
        <f aca="false">IF(A52="","",MONTH(A52))</f>
        <v/>
      </c>
    </row>
    <row r="53" customFormat="false" ht="15" hidden="false" customHeight="false" outlineLevel="0" collapsed="false">
      <c r="A53" s="11"/>
      <c r="B53" s="6"/>
      <c r="C53" s="6"/>
      <c r="D53" s="9"/>
      <c r="E53" s="5" t="str">
        <f aca="false">IF(A53="","",YEAR(A53))</f>
        <v/>
      </c>
      <c r="F53" s="5" t="str">
        <f aca="false">IF(A53="","",MONTH(A53))</f>
        <v/>
      </c>
    </row>
    <row r="54" customFormat="false" ht="15" hidden="false" customHeight="false" outlineLevel="0" collapsed="false">
      <c r="A54" s="11"/>
      <c r="B54" s="6"/>
      <c r="C54" s="6"/>
      <c r="D54" s="9"/>
      <c r="E54" s="5" t="str">
        <f aca="false">IF(A54="","",YEAR(A54))</f>
        <v/>
      </c>
      <c r="F54" s="5" t="str">
        <f aca="false">IF(A54="","",MONTH(A54))</f>
        <v/>
      </c>
    </row>
    <row r="55" customFormat="false" ht="15" hidden="false" customHeight="false" outlineLevel="0" collapsed="false">
      <c r="A55" s="11"/>
      <c r="B55" s="6"/>
      <c r="C55" s="6"/>
      <c r="D55" s="9"/>
      <c r="E55" s="5" t="str">
        <f aca="false">IF(A55="","",YEAR(A55))</f>
        <v/>
      </c>
      <c r="F55" s="5" t="str">
        <f aca="false">IF(A55="","",MONTH(A55))</f>
        <v/>
      </c>
    </row>
    <row r="56" customFormat="false" ht="15" hidden="false" customHeight="false" outlineLevel="0" collapsed="false">
      <c r="A56" s="11"/>
      <c r="B56" s="6"/>
      <c r="C56" s="6"/>
      <c r="D56" s="9"/>
      <c r="E56" s="5" t="str">
        <f aca="false">IF(A56="","",YEAR(A56))</f>
        <v/>
      </c>
      <c r="F56" s="5" t="str">
        <f aca="false">IF(A56="","",MONTH(A56))</f>
        <v/>
      </c>
    </row>
    <row r="57" customFormat="false" ht="15" hidden="false" customHeight="false" outlineLevel="0" collapsed="false">
      <c r="A57" s="11"/>
      <c r="B57" s="6"/>
      <c r="C57" s="6"/>
      <c r="D57" s="9"/>
      <c r="E57" s="5" t="str">
        <f aca="false">IF(A57="","",YEAR(A57))</f>
        <v/>
      </c>
      <c r="F57" s="5" t="str">
        <f aca="false">IF(A57="","",MONTH(A57))</f>
        <v/>
      </c>
    </row>
    <row r="58" customFormat="false" ht="15" hidden="false" customHeight="false" outlineLevel="0" collapsed="false">
      <c r="A58" s="11"/>
      <c r="B58" s="6"/>
      <c r="C58" s="6"/>
      <c r="D58" s="9"/>
      <c r="E58" s="5" t="str">
        <f aca="false">IF(A58="","",YEAR(A58))</f>
        <v/>
      </c>
      <c r="F58" s="5" t="str">
        <f aca="false">IF(A58="","",MONTH(A58))</f>
        <v/>
      </c>
    </row>
    <row r="59" customFormat="false" ht="15" hidden="false" customHeight="false" outlineLevel="0" collapsed="false">
      <c r="A59" s="11"/>
      <c r="B59" s="6"/>
      <c r="C59" s="6"/>
      <c r="D59" s="9"/>
      <c r="E59" s="5" t="str">
        <f aca="false">IF(A59="","",YEAR(A59))</f>
        <v/>
      </c>
      <c r="F59" s="5" t="str">
        <f aca="false">IF(A59="","",MONTH(A59))</f>
        <v/>
      </c>
    </row>
    <row r="60" customFormat="false" ht="15" hidden="false" customHeight="false" outlineLevel="0" collapsed="false">
      <c r="A60" s="11"/>
      <c r="B60" s="6"/>
      <c r="C60" s="6"/>
      <c r="D60" s="9"/>
      <c r="E60" s="5" t="str">
        <f aca="false">IF(A60="","",YEAR(A60))</f>
        <v/>
      </c>
      <c r="F60" s="5" t="str">
        <f aca="false">IF(A60="","",MONTH(A60))</f>
        <v/>
      </c>
    </row>
    <row r="61" customFormat="false" ht="15" hidden="false" customHeight="false" outlineLevel="0" collapsed="false">
      <c r="A61" s="11"/>
      <c r="B61" s="6"/>
      <c r="C61" s="6"/>
      <c r="D61" s="9"/>
      <c r="E61" s="5" t="str">
        <f aca="false">IF(A61="","",YEAR(A61))</f>
        <v/>
      </c>
      <c r="F61" s="5" t="str">
        <f aca="false">IF(A61="","",MONTH(A61))</f>
        <v/>
      </c>
    </row>
    <row r="62" customFormat="false" ht="15" hidden="false" customHeight="false" outlineLevel="0" collapsed="false">
      <c r="A62" s="11"/>
      <c r="B62" s="6"/>
      <c r="C62" s="6"/>
      <c r="D62" s="9"/>
      <c r="E62" s="5" t="str">
        <f aca="false">IF(A62="","",YEAR(A62))</f>
        <v/>
      </c>
      <c r="F62" s="5" t="str">
        <f aca="false">IF(A62="","",MONTH(A62))</f>
        <v/>
      </c>
    </row>
    <row r="63" customFormat="false" ht="15" hidden="false" customHeight="false" outlineLevel="0" collapsed="false">
      <c r="A63" s="11"/>
      <c r="B63" s="6"/>
      <c r="C63" s="6"/>
      <c r="D63" s="9"/>
      <c r="E63" s="5" t="str">
        <f aca="false">IF(A63="","",YEAR(A63))</f>
        <v/>
      </c>
      <c r="F63" s="5" t="str">
        <f aca="false">IF(A63="","",MONTH(A63))</f>
        <v/>
      </c>
    </row>
    <row r="64" customFormat="false" ht="15" hidden="false" customHeight="false" outlineLevel="0" collapsed="false">
      <c r="A64" s="11"/>
      <c r="B64" s="6"/>
      <c r="C64" s="6"/>
      <c r="D64" s="9"/>
      <c r="E64" s="5" t="str">
        <f aca="false">IF(A64="","",YEAR(A64))</f>
        <v/>
      </c>
      <c r="F64" s="5" t="str">
        <f aca="false">IF(A64="","",MONTH(A64))</f>
        <v/>
      </c>
    </row>
    <row r="65" customFormat="false" ht="15" hidden="false" customHeight="false" outlineLevel="0" collapsed="false">
      <c r="A65" s="11"/>
      <c r="B65" s="6"/>
      <c r="C65" s="6"/>
      <c r="D65" s="9"/>
      <c r="E65" s="5" t="str">
        <f aca="false">IF(A65="","",YEAR(A65))</f>
        <v/>
      </c>
      <c r="F65" s="5" t="str">
        <f aca="false">IF(A65="","",MONTH(A65))</f>
        <v/>
      </c>
    </row>
    <row r="66" customFormat="false" ht="15" hidden="false" customHeight="false" outlineLevel="0" collapsed="false">
      <c r="A66" s="11"/>
      <c r="B66" s="6"/>
      <c r="C66" s="6"/>
      <c r="D66" s="9"/>
      <c r="E66" s="5" t="str">
        <f aca="false">IF(A66="","",YEAR(A66))</f>
        <v/>
      </c>
      <c r="F66" s="5" t="str">
        <f aca="false">IF(A66="","",MONTH(A66))</f>
        <v/>
      </c>
    </row>
    <row r="67" customFormat="false" ht="15" hidden="false" customHeight="false" outlineLevel="0" collapsed="false">
      <c r="A67" s="11"/>
      <c r="B67" s="6"/>
      <c r="C67" s="6"/>
      <c r="D67" s="9"/>
      <c r="E67" s="5" t="str">
        <f aca="false">IF(A67="","",YEAR(A67))</f>
        <v/>
      </c>
      <c r="F67" s="5" t="str">
        <f aca="false">IF(A67="","",MONTH(A67))</f>
        <v/>
      </c>
    </row>
    <row r="68" customFormat="false" ht="15" hidden="false" customHeight="false" outlineLevel="0" collapsed="false">
      <c r="A68" s="11"/>
      <c r="B68" s="6"/>
      <c r="C68" s="6"/>
      <c r="D68" s="9"/>
      <c r="E68" s="5" t="str">
        <f aca="false">IF(A68="","",YEAR(A68))</f>
        <v/>
      </c>
      <c r="F68" s="5" t="str">
        <f aca="false">IF(A68="","",MONTH(A68))</f>
        <v/>
      </c>
    </row>
    <row r="69" customFormat="false" ht="15" hidden="false" customHeight="false" outlineLevel="0" collapsed="false">
      <c r="A69" s="11"/>
      <c r="B69" s="6"/>
      <c r="C69" s="6"/>
      <c r="D69" s="9"/>
      <c r="E69" s="5" t="str">
        <f aca="false">IF(A69="","",YEAR(A69))</f>
        <v/>
      </c>
      <c r="F69" s="5" t="str">
        <f aca="false">IF(A69="","",MONTH(A69))</f>
        <v/>
      </c>
    </row>
    <row r="70" customFormat="false" ht="15" hidden="false" customHeight="false" outlineLevel="0" collapsed="false">
      <c r="A70" s="11"/>
      <c r="B70" s="6"/>
      <c r="C70" s="6"/>
      <c r="D70" s="9"/>
      <c r="E70" s="5" t="str">
        <f aca="false">IF(A70="","",YEAR(A70))</f>
        <v/>
      </c>
      <c r="F70" s="5" t="str">
        <f aca="false">IF(A70="","",MONTH(A70))</f>
        <v/>
      </c>
    </row>
    <row r="71" customFormat="false" ht="15" hidden="false" customHeight="false" outlineLevel="0" collapsed="false">
      <c r="A71" s="11"/>
      <c r="B71" s="6"/>
      <c r="C71" s="6"/>
      <c r="D71" s="9"/>
      <c r="E71" s="5" t="str">
        <f aca="false">IF(A71="","",YEAR(A71))</f>
        <v/>
      </c>
      <c r="F71" s="5" t="str">
        <f aca="false">IF(A71="","",MONTH(A71))</f>
        <v/>
      </c>
    </row>
    <row r="72" customFormat="false" ht="15" hidden="false" customHeight="false" outlineLevel="0" collapsed="false">
      <c r="A72" s="11"/>
      <c r="B72" s="6"/>
      <c r="C72" s="6"/>
      <c r="D72" s="9"/>
      <c r="E72" s="5" t="str">
        <f aca="false">IF(A72="","",YEAR(A72))</f>
        <v/>
      </c>
      <c r="F72" s="5" t="str">
        <f aca="false">IF(A72="","",MONTH(A72))</f>
        <v/>
      </c>
    </row>
    <row r="73" customFormat="false" ht="15" hidden="false" customHeight="false" outlineLevel="0" collapsed="false">
      <c r="A73" s="11"/>
      <c r="B73" s="6"/>
      <c r="C73" s="6"/>
      <c r="D73" s="9"/>
      <c r="E73" s="5" t="str">
        <f aca="false">IF(A73="","",YEAR(A73))</f>
        <v/>
      </c>
      <c r="F73" s="5" t="str">
        <f aca="false">IF(A73="","",MONTH(A73))</f>
        <v/>
      </c>
    </row>
    <row r="74" customFormat="false" ht="15" hidden="false" customHeight="false" outlineLevel="0" collapsed="false">
      <c r="A74" s="11"/>
      <c r="B74" s="6"/>
      <c r="C74" s="6"/>
      <c r="D74" s="9"/>
      <c r="E74" s="5" t="str">
        <f aca="false">IF(A74="","",YEAR(A74))</f>
        <v/>
      </c>
      <c r="F74" s="5" t="str">
        <f aca="false">IF(A74="","",MONTH(A74))</f>
        <v/>
      </c>
    </row>
    <row r="75" customFormat="false" ht="15" hidden="false" customHeight="false" outlineLevel="0" collapsed="false">
      <c r="A75" s="11"/>
      <c r="B75" s="6"/>
      <c r="C75" s="6"/>
      <c r="D75" s="9"/>
      <c r="E75" s="5" t="str">
        <f aca="false">IF(A75="","",YEAR(A75))</f>
        <v/>
      </c>
      <c r="F75" s="5" t="str">
        <f aca="false">IF(A75="","",MONTH(A75))</f>
        <v/>
      </c>
    </row>
    <row r="76" customFormat="false" ht="15" hidden="false" customHeight="false" outlineLevel="0" collapsed="false">
      <c r="A76" s="11"/>
      <c r="B76" s="6"/>
      <c r="C76" s="6"/>
      <c r="D76" s="9"/>
      <c r="E76" s="5" t="str">
        <f aca="false">IF(A76="","",YEAR(A76))</f>
        <v/>
      </c>
      <c r="F76" s="5" t="str">
        <f aca="false">IF(A76="","",MONTH(A76))</f>
        <v/>
      </c>
    </row>
    <row r="77" customFormat="false" ht="15" hidden="false" customHeight="false" outlineLevel="0" collapsed="false">
      <c r="A77" s="11"/>
      <c r="B77" s="6"/>
      <c r="C77" s="6"/>
      <c r="D77" s="9"/>
      <c r="E77" s="5" t="str">
        <f aca="false">IF(A77="","",YEAR(A77))</f>
        <v/>
      </c>
      <c r="F77" s="5" t="str">
        <f aca="false">IF(A77="","",MONTH(A77))</f>
        <v/>
      </c>
    </row>
    <row r="78" customFormat="false" ht="15" hidden="false" customHeight="false" outlineLevel="0" collapsed="false">
      <c r="A78" s="11"/>
      <c r="B78" s="6"/>
      <c r="C78" s="6"/>
      <c r="D78" s="9"/>
      <c r="E78" s="5" t="str">
        <f aca="false">IF(A78="","",YEAR(A78))</f>
        <v/>
      </c>
      <c r="F78" s="5" t="str">
        <f aca="false">IF(A78="","",MONTH(A78))</f>
        <v/>
      </c>
    </row>
    <row r="79" customFormat="false" ht="15" hidden="false" customHeight="false" outlineLevel="0" collapsed="false">
      <c r="A79" s="11"/>
      <c r="B79" s="6"/>
      <c r="C79" s="6"/>
      <c r="D79" s="9"/>
      <c r="E79" s="5" t="str">
        <f aca="false">IF(A79="","",YEAR(A79))</f>
        <v/>
      </c>
      <c r="F79" s="5" t="str">
        <f aca="false">IF(A79="","",MONTH(A79))</f>
        <v/>
      </c>
    </row>
    <row r="80" customFormat="false" ht="15" hidden="false" customHeight="false" outlineLevel="0" collapsed="false">
      <c r="A80" s="11"/>
      <c r="B80" s="6"/>
      <c r="C80" s="6"/>
      <c r="D80" s="9"/>
      <c r="E80" s="5" t="str">
        <f aca="false">IF(A80="","",YEAR(A80))</f>
        <v/>
      </c>
      <c r="F80" s="5" t="str">
        <f aca="false">IF(A80="","",MONTH(A80))</f>
        <v/>
      </c>
    </row>
    <row r="81" customFormat="false" ht="15" hidden="false" customHeight="false" outlineLevel="0" collapsed="false">
      <c r="A81" s="11"/>
      <c r="B81" s="6"/>
      <c r="C81" s="6"/>
      <c r="D81" s="9"/>
      <c r="E81" s="5" t="str">
        <f aca="false">IF(A81="","",YEAR(A81))</f>
        <v/>
      </c>
      <c r="F81" s="5" t="str">
        <f aca="false">IF(A81="","",MONTH(A81))</f>
        <v/>
      </c>
    </row>
    <row r="82" customFormat="false" ht="15" hidden="false" customHeight="false" outlineLevel="0" collapsed="false">
      <c r="A82" s="11"/>
      <c r="B82" s="6"/>
      <c r="C82" s="6"/>
      <c r="D82" s="9"/>
      <c r="E82" s="5" t="str">
        <f aca="false">IF(A82="","",YEAR(A82))</f>
        <v/>
      </c>
      <c r="F82" s="5" t="str">
        <f aca="false">IF(A82="","",MONTH(A82))</f>
        <v/>
      </c>
    </row>
    <row r="83" customFormat="false" ht="15" hidden="false" customHeight="false" outlineLevel="0" collapsed="false">
      <c r="A83" s="11"/>
      <c r="B83" s="6"/>
      <c r="C83" s="6"/>
      <c r="D83" s="9"/>
      <c r="E83" s="5" t="str">
        <f aca="false">IF(A83="","",YEAR(A83))</f>
        <v/>
      </c>
      <c r="F83" s="5" t="str">
        <f aca="false">IF(A83="","",MONTH(A83))</f>
        <v/>
      </c>
    </row>
    <row r="84" customFormat="false" ht="15" hidden="false" customHeight="false" outlineLevel="0" collapsed="false">
      <c r="A84" s="11"/>
      <c r="B84" s="6"/>
      <c r="C84" s="6"/>
      <c r="D84" s="9"/>
      <c r="E84" s="5" t="str">
        <f aca="false">IF(A84="","",YEAR(A84))</f>
        <v/>
      </c>
      <c r="F84" s="5" t="str">
        <f aca="false">IF(A84="","",MONTH(A84))</f>
        <v/>
      </c>
    </row>
    <row r="85" customFormat="false" ht="15" hidden="false" customHeight="false" outlineLevel="0" collapsed="false">
      <c r="A85" s="11"/>
      <c r="B85" s="6"/>
      <c r="C85" s="6"/>
      <c r="D85" s="9"/>
      <c r="E85" s="5" t="str">
        <f aca="false">IF(A85="","",YEAR(A85))</f>
        <v/>
      </c>
      <c r="F85" s="5" t="str">
        <f aca="false">IF(A85="","",MONTH(A85))</f>
        <v/>
      </c>
    </row>
    <row r="86" customFormat="false" ht="15" hidden="false" customHeight="false" outlineLevel="0" collapsed="false">
      <c r="A86" s="11"/>
      <c r="B86" s="6"/>
      <c r="C86" s="6"/>
      <c r="D86" s="9"/>
      <c r="E86" s="5" t="str">
        <f aca="false">IF(A86="","",YEAR(A86))</f>
        <v/>
      </c>
      <c r="F86" s="5" t="str">
        <f aca="false">IF(A86="","",MONTH(A86))</f>
        <v/>
      </c>
    </row>
    <row r="87" customFormat="false" ht="15" hidden="false" customHeight="false" outlineLevel="0" collapsed="false">
      <c r="A87" s="11"/>
      <c r="B87" s="6"/>
      <c r="C87" s="6"/>
      <c r="D87" s="9"/>
      <c r="E87" s="5" t="str">
        <f aca="false">IF(A87="","",YEAR(A87))</f>
        <v/>
      </c>
      <c r="F87" s="5" t="str">
        <f aca="false">IF(A87="","",MONTH(A87))</f>
        <v/>
      </c>
    </row>
    <row r="88" customFormat="false" ht="15" hidden="false" customHeight="false" outlineLevel="0" collapsed="false">
      <c r="A88" s="11"/>
      <c r="B88" s="6"/>
      <c r="C88" s="6"/>
      <c r="D88" s="9"/>
      <c r="E88" s="5" t="str">
        <f aca="false">IF(A88="","",YEAR(A88))</f>
        <v/>
      </c>
      <c r="F88" s="5" t="str">
        <f aca="false">IF(A88="","",MONTH(A88))</f>
        <v/>
      </c>
    </row>
    <row r="89" customFormat="false" ht="15" hidden="false" customHeight="false" outlineLevel="0" collapsed="false">
      <c r="A89" s="11"/>
      <c r="B89" s="6"/>
      <c r="C89" s="6"/>
      <c r="D89" s="9"/>
      <c r="E89" s="5" t="str">
        <f aca="false">IF(A89="","",YEAR(A89))</f>
        <v/>
      </c>
      <c r="F89" s="5" t="str">
        <f aca="false">IF(A89="","",MONTH(A89))</f>
        <v/>
      </c>
    </row>
    <row r="90" customFormat="false" ht="15" hidden="false" customHeight="false" outlineLevel="0" collapsed="false">
      <c r="A90" s="11"/>
      <c r="B90" s="6"/>
      <c r="C90" s="6"/>
      <c r="D90" s="9"/>
      <c r="E90" s="5" t="str">
        <f aca="false">IF(A90="","",YEAR(A90))</f>
        <v/>
      </c>
      <c r="F90" s="5" t="str">
        <f aca="false">IF(A90="","",MONTH(A90))</f>
        <v/>
      </c>
    </row>
    <row r="91" customFormat="false" ht="15" hidden="false" customHeight="false" outlineLevel="0" collapsed="false">
      <c r="A91" s="11"/>
      <c r="B91" s="6"/>
      <c r="C91" s="6"/>
      <c r="D91" s="9"/>
      <c r="E91" s="5" t="str">
        <f aca="false">IF(A91="","",YEAR(A91))</f>
        <v/>
      </c>
      <c r="F91" s="5" t="str">
        <f aca="false">IF(A91="","",MONTH(A91))</f>
        <v/>
      </c>
    </row>
    <row r="92" customFormat="false" ht="15" hidden="false" customHeight="false" outlineLevel="0" collapsed="false">
      <c r="A92" s="11"/>
      <c r="B92" s="6"/>
      <c r="C92" s="6"/>
      <c r="D92" s="9"/>
      <c r="E92" s="5" t="str">
        <f aca="false">IF(A92="","",YEAR(A92))</f>
        <v/>
      </c>
      <c r="F92" s="5" t="str">
        <f aca="false">IF(A92="","",MONTH(A92))</f>
        <v/>
      </c>
    </row>
    <row r="93" customFormat="false" ht="15" hidden="false" customHeight="false" outlineLevel="0" collapsed="false">
      <c r="A93" s="11"/>
      <c r="B93" s="6"/>
      <c r="C93" s="6"/>
      <c r="D93" s="9"/>
      <c r="E93" s="5" t="str">
        <f aca="false">IF(A93="","",YEAR(A93))</f>
        <v/>
      </c>
      <c r="F93" s="5" t="str">
        <f aca="false">IF(A93="","",MONTH(A93))</f>
        <v/>
      </c>
    </row>
    <row r="94" customFormat="false" ht="15" hidden="false" customHeight="false" outlineLevel="0" collapsed="false">
      <c r="A94" s="11"/>
      <c r="B94" s="6"/>
      <c r="C94" s="6"/>
      <c r="D94" s="9"/>
      <c r="E94" s="5" t="str">
        <f aca="false">IF(A94="","",YEAR(A94))</f>
        <v/>
      </c>
      <c r="F94" s="5" t="str">
        <f aca="false">IF(A94="","",MONTH(A94))</f>
        <v/>
      </c>
    </row>
    <row r="95" customFormat="false" ht="15" hidden="false" customHeight="false" outlineLevel="0" collapsed="false">
      <c r="A95" s="11"/>
      <c r="B95" s="6"/>
      <c r="C95" s="6"/>
      <c r="D95" s="9"/>
      <c r="E95" s="5" t="str">
        <f aca="false">IF(A95="","",YEAR(A95))</f>
        <v/>
      </c>
      <c r="F95" s="5" t="str">
        <f aca="false">IF(A95="","",MONTH(A95))</f>
        <v/>
      </c>
    </row>
    <row r="96" customFormat="false" ht="15" hidden="false" customHeight="false" outlineLevel="0" collapsed="false">
      <c r="A96" s="11"/>
      <c r="B96" s="6"/>
      <c r="C96" s="6"/>
      <c r="D96" s="9"/>
      <c r="E96" s="5" t="str">
        <f aca="false">IF(A96="","",YEAR(A96))</f>
        <v/>
      </c>
      <c r="F96" s="5" t="str">
        <f aca="false">IF(A96="","",MONTH(A96))</f>
        <v/>
      </c>
    </row>
    <row r="97" customFormat="false" ht="15" hidden="false" customHeight="false" outlineLevel="0" collapsed="false">
      <c r="A97" s="11"/>
      <c r="B97" s="6"/>
      <c r="C97" s="6"/>
      <c r="D97" s="9"/>
      <c r="E97" s="5" t="str">
        <f aca="false">IF(A97="","",YEAR(A97))</f>
        <v/>
      </c>
      <c r="F97" s="5" t="str">
        <f aca="false">IF(A97="","",MONTH(A97))</f>
        <v/>
      </c>
    </row>
    <row r="98" customFormat="false" ht="15" hidden="false" customHeight="false" outlineLevel="0" collapsed="false">
      <c r="A98" s="11"/>
      <c r="B98" s="6"/>
      <c r="C98" s="6"/>
      <c r="D98" s="9"/>
      <c r="E98" s="5" t="str">
        <f aca="false">IF(A98="","",YEAR(A98))</f>
        <v/>
      </c>
      <c r="F98" s="5" t="str">
        <f aca="false">IF(A98="","",MONTH(A98))</f>
        <v/>
      </c>
    </row>
    <row r="99" customFormat="false" ht="15" hidden="false" customHeight="false" outlineLevel="0" collapsed="false">
      <c r="A99" s="11"/>
      <c r="B99" s="6"/>
      <c r="C99" s="6"/>
      <c r="D99" s="9"/>
      <c r="E99" s="5" t="str">
        <f aca="false">IF(A99="","",YEAR(A99))</f>
        <v/>
      </c>
      <c r="F99" s="5" t="str">
        <f aca="false">IF(A99="","",MONTH(A99))</f>
        <v/>
      </c>
    </row>
    <row r="100" customFormat="false" ht="15" hidden="false" customHeight="false" outlineLevel="0" collapsed="false">
      <c r="A100" s="11"/>
      <c r="B100" s="6"/>
      <c r="C100" s="6"/>
      <c r="D100" s="9"/>
      <c r="E100" s="5" t="str">
        <f aca="false">IF(A100="","",YEAR(A100))</f>
        <v/>
      </c>
      <c r="F100" s="5" t="str">
        <f aca="false">IF(A100="","",MONTH(A100))</f>
        <v/>
      </c>
    </row>
    <row r="101" customFormat="false" ht="15" hidden="false" customHeight="false" outlineLevel="0" collapsed="false">
      <c r="A101" s="11"/>
      <c r="B101" s="6"/>
      <c r="C101" s="6"/>
      <c r="D101" s="9"/>
      <c r="E101" s="5" t="str">
        <f aca="false">IF(A101="","",YEAR(A101))</f>
        <v/>
      </c>
      <c r="F101" s="5" t="str">
        <f aca="false">IF(A101="","",MONTH(A101))</f>
        <v/>
      </c>
    </row>
    <row r="102" customFormat="false" ht="15" hidden="false" customHeight="false" outlineLevel="0" collapsed="false">
      <c r="A102" s="11"/>
      <c r="B102" s="6"/>
      <c r="C102" s="6"/>
      <c r="D102" s="9"/>
      <c r="E102" s="5" t="str">
        <f aca="false">IF(A102="","",YEAR(A102))</f>
        <v/>
      </c>
      <c r="F102" s="5" t="str">
        <f aca="false">IF(A102="","",MONTH(A102))</f>
        <v/>
      </c>
    </row>
    <row r="103" customFormat="false" ht="15" hidden="false" customHeight="false" outlineLevel="0" collapsed="false">
      <c r="A103" s="11"/>
      <c r="B103" s="6"/>
      <c r="C103" s="6"/>
      <c r="D103" s="9"/>
      <c r="E103" s="5" t="str">
        <f aca="false">IF(A103="","",YEAR(A103))</f>
        <v/>
      </c>
      <c r="F103" s="5" t="str">
        <f aca="false">IF(A103="","",MONTH(A103))</f>
        <v/>
      </c>
    </row>
    <row r="104" customFormat="false" ht="15" hidden="false" customHeight="false" outlineLevel="0" collapsed="false">
      <c r="A104" s="11"/>
      <c r="B104" s="6"/>
      <c r="C104" s="6"/>
      <c r="D104" s="9"/>
      <c r="E104" s="5" t="str">
        <f aca="false">IF(A104="","",YEAR(A104))</f>
        <v/>
      </c>
      <c r="F104" s="5" t="str">
        <f aca="false">IF(A104="","",MONTH(A104))</f>
        <v/>
      </c>
    </row>
    <row r="105" customFormat="false" ht="15" hidden="false" customHeight="false" outlineLevel="0" collapsed="false">
      <c r="A105" s="11"/>
      <c r="B105" s="6"/>
      <c r="C105" s="6"/>
      <c r="D105" s="9"/>
      <c r="E105" s="5" t="str">
        <f aca="false">IF(A105="","",YEAR(A105))</f>
        <v/>
      </c>
      <c r="F105" s="5" t="str">
        <f aca="false">IF(A105="","",MONTH(A105))</f>
        <v/>
      </c>
    </row>
    <row r="106" customFormat="false" ht="15" hidden="false" customHeight="false" outlineLevel="0" collapsed="false">
      <c r="A106" s="11"/>
      <c r="B106" s="6"/>
      <c r="C106" s="6"/>
      <c r="D106" s="9"/>
      <c r="E106" s="5" t="str">
        <f aca="false">IF(A106="","",YEAR(A106))</f>
        <v/>
      </c>
      <c r="F106" s="5" t="str">
        <f aca="false">IF(A106="","",MONTH(A106))</f>
        <v/>
      </c>
    </row>
    <row r="107" customFormat="false" ht="15" hidden="false" customHeight="false" outlineLevel="0" collapsed="false">
      <c r="A107" s="11"/>
      <c r="B107" s="6"/>
      <c r="C107" s="6"/>
      <c r="D107" s="9"/>
      <c r="E107" s="5" t="str">
        <f aca="false">IF(A107="","",YEAR(A107))</f>
        <v/>
      </c>
      <c r="F107" s="5" t="str">
        <f aca="false">IF(A107="","",MONTH(A107))</f>
        <v/>
      </c>
    </row>
    <row r="108" customFormat="false" ht="15" hidden="false" customHeight="false" outlineLevel="0" collapsed="false">
      <c r="A108" s="11"/>
      <c r="B108" s="6"/>
      <c r="C108" s="6"/>
      <c r="D108" s="9"/>
      <c r="E108" s="5" t="str">
        <f aca="false">IF(A108="","",YEAR(A108))</f>
        <v/>
      </c>
      <c r="F108" s="5" t="str">
        <f aca="false">IF(A108="","",MONTH(A108))</f>
        <v/>
      </c>
    </row>
    <row r="109" customFormat="false" ht="15" hidden="false" customHeight="false" outlineLevel="0" collapsed="false">
      <c r="A109" s="11"/>
      <c r="B109" s="6"/>
      <c r="C109" s="6"/>
      <c r="D109" s="9"/>
      <c r="E109" s="5" t="str">
        <f aca="false">IF(A109="","",YEAR(A109))</f>
        <v/>
      </c>
      <c r="F109" s="5" t="str">
        <f aca="false">IF(A109="","",MONTH(A109))</f>
        <v/>
      </c>
    </row>
    <row r="110" customFormat="false" ht="15" hidden="false" customHeight="false" outlineLevel="0" collapsed="false">
      <c r="A110" s="11"/>
      <c r="B110" s="6"/>
      <c r="C110" s="6"/>
      <c r="D110" s="9"/>
      <c r="E110" s="5" t="str">
        <f aca="false">IF(A110="","",YEAR(A110))</f>
        <v/>
      </c>
      <c r="F110" s="5" t="str">
        <f aca="false">IF(A110="","",MONTH(A110))</f>
        <v/>
      </c>
    </row>
    <row r="111" customFormat="false" ht="15" hidden="false" customHeight="false" outlineLevel="0" collapsed="false">
      <c r="A111" s="11"/>
      <c r="B111" s="6"/>
      <c r="C111" s="6"/>
      <c r="D111" s="9"/>
      <c r="E111" s="5" t="str">
        <f aca="false">IF(A111="","",YEAR(A111))</f>
        <v/>
      </c>
      <c r="F111" s="5" t="str">
        <f aca="false">IF(A111="","",MONTH(A111))</f>
        <v/>
      </c>
    </row>
    <row r="112" customFormat="false" ht="15" hidden="false" customHeight="false" outlineLevel="0" collapsed="false">
      <c r="A112" s="11"/>
      <c r="B112" s="6"/>
      <c r="C112" s="6"/>
      <c r="D112" s="9"/>
      <c r="E112" s="5" t="str">
        <f aca="false">IF(A112="","",YEAR(A112))</f>
        <v/>
      </c>
      <c r="F112" s="5" t="str">
        <f aca="false">IF(A112="","",MONTH(A112))</f>
        <v/>
      </c>
    </row>
    <row r="113" customFormat="false" ht="15" hidden="false" customHeight="false" outlineLevel="0" collapsed="false">
      <c r="A113" s="11"/>
      <c r="B113" s="6"/>
      <c r="C113" s="6"/>
      <c r="D113" s="9"/>
      <c r="E113" s="5" t="str">
        <f aca="false">IF(A113="","",YEAR(A113))</f>
        <v/>
      </c>
      <c r="F113" s="5" t="str">
        <f aca="false">IF(A113="","",MONTH(A113))</f>
        <v/>
      </c>
    </row>
    <row r="114" customFormat="false" ht="15" hidden="false" customHeight="false" outlineLevel="0" collapsed="false">
      <c r="A114" s="11"/>
      <c r="B114" s="6"/>
      <c r="C114" s="6"/>
      <c r="D114" s="9"/>
      <c r="E114" s="5" t="str">
        <f aca="false">IF(A114="","",YEAR(A114))</f>
        <v/>
      </c>
      <c r="F114" s="5" t="str">
        <f aca="false">IF(A114="","",MONTH(A114))</f>
        <v/>
      </c>
    </row>
    <row r="115" customFormat="false" ht="15" hidden="false" customHeight="false" outlineLevel="0" collapsed="false">
      <c r="A115" s="11"/>
      <c r="B115" s="6"/>
      <c r="C115" s="6"/>
      <c r="D115" s="9"/>
      <c r="E115" s="5" t="str">
        <f aca="false">IF(A115="","",YEAR(A115))</f>
        <v/>
      </c>
      <c r="F115" s="5" t="str">
        <f aca="false">IF(A115="","",MONTH(A115))</f>
        <v/>
      </c>
    </row>
    <row r="116" customFormat="false" ht="15" hidden="false" customHeight="false" outlineLevel="0" collapsed="false">
      <c r="A116" s="11"/>
      <c r="B116" s="6"/>
      <c r="C116" s="6"/>
      <c r="D116" s="9"/>
      <c r="E116" s="5" t="str">
        <f aca="false">IF(A116="","",YEAR(A116))</f>
        <v/>
      </c>
      <c r="F116" s="5" t="str">
        <f aca="false">IF(A116="","",MONTH(A116))</f>
        <v/>
      </c>
    </row>
    <row r="117" customFormat="false" ht="15" hidden="false" customHeight="false" outlineLevel="0" collapsed="false">
      <c r="A117" s="11"/>
      <c r="B117" s="6"/>
      <c r="C117" s="6"/>
      <c r="D117" s="9"/>
      <c r="E117" s="5" t="str">
        <f aca="false">IF(A117="","",YEAR(A117))</f>
        <v/>
      </c>
      <c r="F117" s="5" t="str">
        <f aca="false">IF(A117="","",MONTH(A117))</f>
        <v/>
      </c>
    </row>
    <row r="118" customFormat="false" ht="15" hidden="false" customHeight="false" outlineLevel="0" collapsed="false">
      <c r="A118" s="11"/>
      <c r="B118" s="6"/>
      <c r="C118" s="6"/>
      <c r="D118" s="9"/>
      <c r="E118" s="5" t="str">
        <f aca="false">IF(A118="","",YEAR(A118))</f>
        <v/>
      </c>
      <c r="F118" s="5" t="str">
        <f aca="false">IF(A118="","",MONTH(A118))</f>
        <v/>
      </c>
    </row>
    <row r="119" customFormat="false" ht="15" hidden="false" customHeight="false" outlineLevel="0" collapsed="false">
      <c r="A119" s="11"/>
      <c r="B119" s="6"/>
      <c r="C119" s="6"/>
      <c r="D119" s="9"/>
      <c r="E119" s="5" t="str">
        <f aca="false">IF(A119="","",YEAR(A119))</f>
        <v/>
      </c>
      <c r="F119" s="5" t="str">
        <f aca="false">IF(A119="","",MONTH(A119))</f>
        <v/>
      </c>
    </row>
    <row r="120" customFormat="false" ht="15" hidden="false" customHeight="false" outlineLevel="0" collapsed="false">
      <c r="A120" s="11"/>
      <c r="B120" s="6"/>
      <c r="C120" s="6"/>
      <c r="D120" s="9"/>
      <c r="E120" s="5" t="str">
        <f aca="false">IF(A120="","",YEAR(A120))</f>
        <v/>
      </c>
      <c r="F120" s="5" t="str">
        <f aca="false">IF(A120="","",MONTH(A120))</f>
        <v/>
      </c>
    </row>
    <row r="121" customFormat="false" ht="15" hidden="false" customHeight="false" outlineLevel="0" collapsed="false">
      <c r="A121" s="11"/>
      <c r="B121" s="6"/>
      <c r="C121" s="6"/>
      <c r="D121" s="9"/>
      <c r="E121" s="5" t="str">
        <f aca="false">IF(A121="","",YEAR(A121))</f>
        <v/>
      </c>
      <c r="F121" s="5" t="str">
        <f aca="false">IF(A121="","",MONTH(A121))</f>
        <v/>
      </c>
    </row>
    <row r="122" customFormat="false" ht="15" hidden="false" customHeight="false" outlineLevel="0" collapsed="false">
      <c r="A122" s="11"/>
      <c r="B122" s="6"/>
      <c r="C122" s="6"/>
      <c r="D122" s="9"/>
      <c r="E122" s="5" t="str">
        <f aca="false">IF(A122="","",YEAR(A122))</f>
        <v/>
      </c>
      <c r="F122" s="5" t="str">
        <f aca="false">IF(A122="","",MONTH(A122))</f>
        <v/>
      </c>
    </row>
    <row r="123" customFormat="false" ht="15" hidden="false" customHeight="false" outlineLevel="0" collapsed="false">
      <c r="A123" s="11"/>
      <c r="B123" s="6"/>
      <c r="C123" s="6"/>
      <c r="D123" s="9"/>
      <c r="E123" s="5" t="str">
        <f aca="false">IF(A123="","",YEAR(A123))</f>
        <v/>
      </c>
      <c r="F123" s="5" t="str">
        <f aca="false">IF(A123="","",MONTH(A123))</f>
        <v/>
      </c>
    </row>
    <row r="124" customFormat="false" ht="15" hidden="false" customHeight="false" outlineLevel="0" collapsed="false">
      <c r="A124" s="11"/>
      <c r="B124" s="6"/>
      <c r="C124" s="6"/>
      <c r="D124" s="9"/>
      <c r="E124" s="5" t="str">
        <f aca="false">IF(A124="","",YEAR(A124))</f>
        <v/>
      </c>
      <c r="F124" s="5" t="str">
        <f aca="false">IF(A124="","",MONTH(A124))</f>
        <v/>
      </c>
    </row>
    <row r="125" customFormat="false" ht="15" hidden="false" customHeight="false" outlineLevel="0" collapsed="false">
      <c r="A125" s="11"/>
      <c r="B125" s="6"/>
      <c r="C125" s="6"/>
      <c r="D125" s="9"/>
      <c r="E125" s="5" t="str">
        <f aca="false">IF(A125="","",YEAR(A125))</f>
        <v/>
      </c>
      <c r="F125" s="5" t="str">
        <f aca="false">IF(A125="","",MONTH(A125))</f>
        <v/>
      </c>
    </row>
    <row r="126" customFormat="false" ht="15" hidden="false" customHeight="false" outlineLevel="0" collapsed="false">
      <c r="A126" s="11"/>
      <c r="B126" s="6"/>
      <c r="C126" s="6"/>
      <c r="D126" s="9"/>
      <c r="E126" s="5" t="str">
        <f aca="false">IF(A126="","",YEAR(A126))</f>
        <v/>
      </c>
      <c r="F126" s="5" t="str">
        <f aca="false">IF(A126="","",MONTH(A126))</f>
        <v/>
      </c>
    </row>
    <row r="127" customFormat="false" ht="15" hidden="false" customHeight="false" outlineLevel="0" collapsed="false">
      <c r="A127" s="11"/>
      <c r="B127" s="6"/>
      <c r="C127" s="6"/>
      <c r="D127" s="9"/>
      <c r="E127" s="5" t="str">
        <f aca="false">IF(A127="","",YEAR(A127))</f>
        <v/>
      </c>
      <c r="F127" s="5" t="str">
        <f aca="false">IF(A127="","",MONTH(A127))</f>
        <v/>
      </c>
    </row>
    <row r="128" customFormat="false" ht="15" hidden="false" customHeight="false" outlineLevel="0" collapsed="false">
      <c r="A128" s="11"/>
      <c r="B128" s="6"/>
      <c r="C128" s="6"/>
      <c r="D128" s="9"/>
      <c r="E128" s="5" t="str">
        <f aca="false">IF(A128="","",YEAR(A128))</f>
        <v/>
      </c>
      <c r="F128" s="5" t="str">
        <f aca="false">IF(A128="","",MONTH(A128))</f>
        <v/>
      </c>
    </row>
    <row r="129" customFormat="false" ht="15" hidden="false" customHeight="false" outlineLevel="0" collapsed="false">
      <c r="A129" s="11"/>
      <c r="B129" s="6"/>
      <c r="C129" s="6"/>
      <c r="D129" s="9"/>
      <c r="E129" s="5" t="str">
        <f aca="false">IF(A129="","",YEAR(A129))</f>
        <v/>
      </c>
      <c r="F129" s="5" t="str">
        <f aca="false">IF(A129="","",MONTH(A129))</f>
        <v/>
      </c>
    </row>
    <row r="130" customFormat="false" ht="15" hidden="false" customHeight="false" outlineLevel="0" collapsed="false">
      <c r="A130" s="11"/>
      <c r="B130" s="6"/>
      <c r="C130" s="6"/>
      <c r="D130" s="9"/>
      <c r="E130" s="5" t="str">
        <f aca="false">IF(A130="","",YEAR(A130))</f>
        <v/>
      </c>
      <c r="F130" s="5" t="str">
        <f aca="false">IF(A130="","",MONTH(A130))</f>
        <v/>
      </c>
    </row>
    <row r="131" customFormat="false" ht="15" hidden="false" customHeight="false" outlineLevel="0" collapsed="false">
      <c r="A131" s="11"/>
      <c r="B131" s="6"/>
      <c r="C131" s="6"/>
      <c r="D131" s="9"/>
      <c r="E131" s="5" t="str">
        <f aca="false">IF(A131="","",YEAR(A131))</f>
        <v/>
      </c>
      <c r="F131" s="5" t="str">
        <f aca="false">IF(A131="","",MONTH(A131))</f>
        <v/>
      </c>
    </row>
    <row r="132" customFormat="false" ht="15" hidden="false" customHeight="false" outlineLevel="0" collapsed="false">
      <c r="A132" s="11"/>
      <c r="B132" s="6"/>
      <c r="C132" s="6"/>
      <c r="D132" s="9"/>
      <c r="E132" s="5" t="str">
        <f aca="false">IF(A132="","",YEAR(A132))</f>
        <v/>
      </c>
      <c r="F132" s="5" t="str">
        <f aca="false">IF(A132="","",MONTH(A132))</f>
        <v/>
      </c>
    </row>
    <row r="133" customFormat="false" ht="15" hidden="false" customHeight="false" outlineLevel="0" collapsed="false">
      <c r="A133" s="11"/>
      <c r="B133" s="6"/>
      <c r="C133" s="6"/>
      <c r="D133" s="9"/>
      <c r="E133" s="5" t="str">
        <f aca="false">IF(A133="","",YEAR(A133))</f>
        <v/>
      </c>
      <c r="F133" s="5" t="str">
        <f aca="false">IF(A133="","",MONTH(A133))</f>
        <v/>
      </c>
    </row>
    <row r="134" customFormat="false" ht="15" hidden="false" customHeight="false" outlineLevel="0" collapsed="false">
      <c r="A134" s="11"/>
      <c r="B134" s="6"/>
      <c r="C134" s="6"/>
      <c r="D134" s="9"/>
      <c r="E134" s="5" t="str">
        <f aca="false">IF(A134="","",YEAR(A134))</f>
        <v/>
      </c>
      <c r="F134" s="5" t="str">
        <f aca="false">IF(A134="","",MONTH(A134))</f>
        <v/>
      </c>
    </row>
    <row r="135" customFormat="false" ht="15" hidden="false" customHeight="false" outlineLevel="0" collapsed="false">
      <c r="A135" s="11"/>
      <c r="B135" s="6"/>
      <c r="C135" s="6"/>
      <c r="D135" s="9"/>
      <c r="E135" s="5" t="str">
        <f aca="false">IF(A135="","",YEAR(A135))</f>
        <v/>
      </c>
      <c r="F135" s="5" t="str">
        <f aca="false">IF(A135="","",MONTH(A135))</f>
        <v/>
      </c>
    </row>
    <row r="136" customFormat="false" ht="15" hidden="false" customHeight="false" outlineLevel="0" collapsed="false">
      <c r="A136" s="11"/>
      <c r="B136" s="6"/>
      <c r="C136" s="6"/>
      <c r="D136" s="9"/>
      <c r="E136" s="5" t="str">
        <f aca="false">IF(A136="","",YEAR(A136))</f>
        <v/>
      </c>
      <c r="F136" s="5" t="str">
        <f aca="false">IF(A136="","",MONTH(A136))</f>
        <v/>
      </c>
    </row>
    <row r="137" customFormat="false" ht="15" hidden="false" customHeight="false" outlineLevel="0" collapsed="false">
      <c r="A137" s="11"/>
      <c r="B137" s="6"/>
      <c r="C137" s="6"/>
      <c r="D137" s="9"/>
      <c r="E137" s="5" t="str">
        <f aca="false">IF(A137="","",YEAR(A137))</f>
        <v/>
      </c>
      <c r="F137" s="5" t="str">
        <f aca="false">IF(A137="","",MONTH(A137))</f>
        <v/>
      </c>
    </row>
    <row r="138" customFormat="false" ht="15" hidden="false" customHeight="false" outlineLevel="0" collapsed="false">
      <c r="A138" s="11"/>
      <c r="B138" s="6"/>
      <c r="C138" s="6"/>
      <c r="D138" s="9"/>
      <c r="E138" s="5" t="str">
        <f aca="false">IF(A138="","",YEAR(A138))</f>
        <v/>
      </c>
      <c r="F138" s="5" t="str">
        <f aca="false">IF(A138="","",MONTH(A138))</f>
        <v/>
      </c>
    </row>
    <row r="139" customFormat="false" ht="15" hidden="false" customHeight="false" outlineLevel="0" collapsed="false">
      <c r="A139" s="11"/>
      <c r="B139" s="6"/>
      <c r="C139" s="6"/>
      <c r="D139" s="9"/>
      <c r="E139" s="5" t="str">
        <f aca="false">IF(A139="","",YEAR(A139))</f>
        <v/>
      </c>
      <c r="F139" s="5" t="str">
        <f aca="false">IF(A139="","",MONTH(A139))</f>
        <v/>
      </c>
    </row>
    <row r="140" customFormat="false" ht="15" hidden="false" customHeight="false" outlineLevel="0" collapsed="false">
      <c r="A140" s="11"/>
      <c r="B140" s="6"/>
      <c r="C140" s="6"/>
      <c r="D140" s="9"/>
      <c r="E140" s="5" t="str">
        <f aca="false">IF(A140="","",YEAR(A140))</f>
        <v/>
      </c>
      <c r="F140" s="5" t="str">
        <f aca="false">IF(A140="","",MONTH(A140))</f>
        <v/>
      </c>
    </row>
    <row r="141" customFormat="false" ht="15" hidden="false" customHeight="false" outlineLevel="0" collapsed="false">
      <c r="A141" s="11"/>
      <c r="B141" s="6"/>
      <c r="C141" s="6"/>
      <c r="D141" s="9"/>
      <c r="E141" s="5" t="str">
        <f aca="false">IF(A141="","",YEAR(A141))</f>
        <v/>
      </c>
      <c r="F141" s="5" t="str">
        <f aca="false">IF(A141="","",MONTH(A141))</f>
        <v/>
      </c>
    </row>
    <row r="142" customFormat="false" ht="15" hidden="false" customHeight="false" outlineLevel="0" collapsed="false">
      <c r="A142" s="11"/>
      <c r="B142" s="6"/>
      <c r="C142" s="6"/>
      <c r="D142" s="9"/>
      <c r="E142" s="5" t="str">
        <f aca="false">IF(A142="","",YEAR(A142))</f>
        <v/>
      </c>
      <c r="F142" s="5" t="str">
        <f aca="false">IF(A142="","",MONTH(A142))</f>
        <v/>
      </c>
    </row>
    <row r="143" customFormat="false" ht="15" hidden="false" customHeight="false" outlineLevel="0" collapsed="false">
      <c r="A143" s="11"/>
      <c r="B143" s="6"/>
      <c r="C143" s="6"/>
      <c r="D143" s="9"/>
      <c r="E143" s="5" t="str">
        <f aca="false">IF(A143="","",YEAR(A143))</f>
        <v/>
      </c>
      <c r="F143" s="5" t="str">
        <f aca="false">IF(A143="","",MONTH(A143))</f>
        <v/>
      </c>
    </row>
    <row r="144" customFormat="false" ht="15" hidden="false" customHeight="false" outlineLevel="0" collapsed="false">
      <c r="A144" s="11"/>
      <c r="B144" s="6"/>
      <c r="C144" s="6"/>
      <c r="D144" s="9"/>
      <c r="E144" s="5" t="str">
        <f aca="false">IF(A144="","",YEAR(A144))</f>
        <v/>
      </c>
      <c r="F144" s="5" t="str">
        <f aca="false">IF(A144="","",MONTH(A144))</f>
        <v/>
      </c>
    </row>
    <row r="145" customFormat="false" ht="15" hidden="false" customHeight="false" outlineLevel="0" collapsed="false">
      <c r="A145" s="11"/>
      <c r="B145" s="6"/>
      <c r="C145" s="6"/>
      <c r="D145" s="9"/>
      <c r="E145" s="5" t="str">
        <f aca="false">IF(A145="","",YEAR(A145))</f>
        <v/>
      </c>
      <c r="F145" s="5" t="str">
        <f aca="false">IF(A145="","",MONTH(A145))</f>
        <v/>
      </c>
    </row>
    <row r="146" customFormat="false" ht="15" hidden="false" customHeight="false" outlineLevel="0" collapsed="false">
      <c r="A146" s="11"/>
      <c r="B146" s="6"/>
      <c r="C146" s="6"/>
      <c r="D146" s="9"/>
      <c r="E146" s="5" t="str">
        <f aca="false">IF(A146="","",YEAR(A146))</f>
        <v/>
      </c>
      <c r="F146" s="5" t="str">
        <f aca="false">IF(A146="","",MONTH(A146))</f>
        <v/>
      </c>
    </row>
    <row r="147" customFormat="false" ht="15" hidden="false" customHeight="false" outlineLevel="0" collapsed="false">
      <c r="A147" s="11"/>
      <c r="B147" s="6"/>
      <c r="C147" s="6"/>
      <c r="D147" s="9"/>
      <c r="E147" s="5" t="str">
        <f aca="false">IF(A147="","",YEAR(A147))</f>
        <v/>
      </c>
      <c r="F147" s="5" t="str">
        <f aca="false">IF(A147="","",MONTH(A147))</f>
        <v/>
      </c>
    </row>
    <row r="148" customFormat="false" ht="15" hidden="false" customHeight="false" outlineLevel="0" collapsed="false">
      <c r="A148" s="11"/>
      <c r="B148" s="6"/>
      <c r="C148" s="6"/>
      <c r="D148" s="9"/>
      <c r="E148" s="5" t="str">
        <f aca="false">IF(A148="","",YEAR(A148))</f>
        <v/>
      </c>
      <c r="F148" s="5" t="str">
        <f aca="false">IF(A148="","",MONTH(A148))</f>
        <v/>
      </c>
    </row>
    <row r="149" customFormat="false" ht="15" hidden="false" customHeight="false" outlineLevel="0" collapsed="false">
      <c r="A149" s="11"/>
      <c r="B149" s="6"/>
      <c r="C149" s="6"/>
      <c r="D149" s="9"/>
      <c r="E149" s="5" t="str">
        <f aca="false">IF(A149="","",YEAR(A149))</f>
        <v/>
      </c>
      <c r="F149" s="5" t="str">
        <f aca="false">IF(A149="","",MONTH(A149))</f>
        <v/>
      </c>
    </row>
    <row r="150" customFormat="false" ht="15" hidden="false" customHeight="false" outlineLevel="0" collapsed="false">
      <c r="A150" s="11"/>
      <c r="B150" s="6"/>
      <c r="C150" s="6"/>
      <c r="D150" s="9"/>
      <c r="E150" s="5" t="str">
        <f aca="false">IF(A150="","",YEAR(A150))</f>
        <v/>
      </c>
      <c r="F150" s="5" t="str">
        <f aca="false">IF(A150="","",MONTH(A150))</f>
        <v/>
      </c>
    </row>
    <row r="151" customFormat="false" ht="15" hidden="false" customHeight="false" outlineLevel="0" collapsed="false">
      <c r="A151" s="11"/>
      <c r="B151" s="6"/>
      <c r="C151" s="6"/>
      <c r="D151" s="9"/>
      <c r="E151" s="5" t="str">
        <f aca="false">IF(A151="","",YEAR(A151))</f>
        <v/>
      </c>
      <c r="F151" s="5" t="str">
        <f aca="false">IF(A151="","",MONTH(A151))</f>
        <v/>
      </c>
    </row>
    <row r="152" customFormat="false" ht="15" hidden="false" customHeight="false" outlineLevel="0" collapsed="false">
      <c r="A152" s="11"/>
      <c r="B152" s="6"/>
      <c r="C152" s="6"/>
      <c r="D152" s="9"/>
      <c r="E152" s="5" t="str">
        <f aca="false">IF(A152="","",YEAR(A152))</f>
        <v/>
      </c>
      <c r="F152" s="5" t="str">
        <f aca="false">IF(A152="","",MONTH(A152))</f>
        <v/>
      </c>
    </row>
    <row r="153" customFormat="false" ht="15" hidden="false" customHeight="false" outlineLevel="0" collapsed="false">
      <c r="A153" s="11"/>
      <c r="B153" s="6"/>
      <c r="C153" s="6"/>
      <c r="D153" s="9"/>
      <c r="E153" s="5" t="str">
        <f aca="false">IF(A153="","",YEAR(A153))</f>
        <v/>
      </c>
      <c r="F153" s="5" t="str">
        <f aca="false">IF(A153="","",MONTH(A153))</f>
        <v/>
      </c>
    </row>
    <row r="154" customFormat="false" ht="15" hidden="false" customHeight="false" outlineLevel="0" collapsed="false">
      <c r="A154" s="11"/>
      <c r="B154" s="6"/>
      <c r="C154" s="6"/>
      <c r="D154" s="9"/>
      <c r="E154" s="5" t="str">
        <f aca="false">IF(A154="","",YEAR(A154))</f>
        <v/>
      </c>
      <c r="F154" s="5" t="str">
        <f aca="false">IF(A154="","",MONTH(A154))</f>
        <v/>
      </c>
    </row>
    <row r="155" customFormat="false" ht="15" hidden="false" customHeight="false" outlineLevel="0" collapsed="false">
      <c r="A155" s="11"/>
      <c r="B155" s="6"/>
      <c r="C155" s="6"/>
      <c r="D155" s="9"/>
      <c r="E155" s="5" t="str">
        <f aca="false">IF(A155="","",YEAR(A155))</f>
        <v/>
      </c>
      <c r="F155" s="5" t="str">
        <f aca="false">IF(A155="","",MONTH(A155))</f>
        <v/>
      </c>
    </row>
    <row r="156" customFormat="false" ht="15" hidden="false" customHeight="false" outlineLevel="0" collapsed="false">
      <c r="A156" s="11"/>
      <c r="B156" s="6"/>
      <c r="C156" s="6"/>
      <c r="D156" s="9"/>
      <c r="E156" s="5" t="str">
        <f aca="false">IF(A156="","",YEAR(A156))</f>
        <v/>
      </c>
      <c r="F156" s="5" t="str">
        <f aca="false">IF(A156="","",MONTH(A156))</f>
        <v/>
      </c>
    </row>
    <row r="157" customFormat="false" ht="15" hidden="false" customHeight="false" outlineLevel="0" collapsed="false">
      <c r="A157" s="11"/>
      <c r="B157" s="6"/>
      <c r="C157" s="6"/>
      <c r="D157" s="9"/>
      <c r="E157" s="5" t="str">
        <f aca="false">IF(A157="","",YEAR(A157))</f>
        <v/>
      </c>
      <c r="F157" s="5" t="str">
        <f aca="false">IF(A157="","",MONTH(A157))</f>
        <v/>
      </c>
    </row>
    <row r="158" customFormat="false" ht="15" hidden="false" customHeight="false" outlineLevel="0" collapsed="false">
      <c r="A158" s="11"/>
      <c r="B158" s="6"/>
      <c r="C158" s="6"/>
      <c r="D158" s="9"/>
      <c r="E158" s="5" t="str">
        <f aca="false">IF(A158="","",YEAR(A158))</f>
        <v/>
      </c>
      <c r="F158" s="5" t="str">
        <f aca="false">IF(A158="","",MONTH(A158))</f>
        <v/>
      </c>
    </row>
    <row r="159" customFormat="false" ht="15" hidden="false" customHeight="false" outlineLevel="0" collapsed="false">
      <c r="A159" s="11"/>
      <c r="B159" s="6"/>
      <c r="C159" s="6"/>
      <c r="D159" s="9"/>
      <c r="E159" s="5" t="str">
        <f aca="false">IF(A159="","",YEAR(A159))</f>
        <v/>
      </c>
      <c r="F159" s="5" t="str">
        <f aca="false">IF(A159="","",MONTH(A159))</f>
        <v/>
      </c>
    </row>
    <row r="160" customFormat="false" ht="15" hidden="false" customHeight="false" outlineLevel="0" collapsed="false">
      <c r="A160" s="11"/>
      <c r="B160" s="6"/>
      <c r="C160" s="6"/>
      <c r="D160" s="9"/>
      <c r="E160" s="5" t="str">
        <f aca="false">IF(A160="","",YEAR(A160))</f>
        <v/>
      </c>
      <c r="F160" s="5" t="str">
        <f aca="false">IF(A160="","",MONTH(A160))</f>
        <v/>
      </c>
    </row>
    <row r="161" customFormat="false" ht="15" hidden="false" customHeight="false" outlineLevel="0" collapsed="false">
      <c r="A161" s="11"/>
      <c r="B161" s="6"/>
      <c r="C161" s="6"/>
      <c r="D161" s="9"/>
      <c r="E161" s="5" t="str">
        <f aca="false">IF(A161="","",YEAR(A161))</f>
        <v/>
      </c>
      <c r="F161" s="5" t="str">
        <f aca="false">IF(A161="","",MONTH(A161))</f>
        <v/>
      </c>
    </row>
    <row r="162" customFormat="false" ht="15" hidden="false" customHeight="false" outlineLevel="0" collapsed="false">
      <c r="A162" s="11"/>
      <c r="B162" s="6"/>
      <c r="C162" s="6"/>
      <c r="D162" s="9"/>
      <c r="E162" s="5" t="str">
        <f aca="false">IF(A162="","",YEAR(A162))</f>
        <v/>
      </c>
      <c r="F162" s="5" t="str">
        <f aca="false">IF(A162="","",MONTH(A162))</f>
        <v/>
      </c>
    </row>
    <row r="163" customFormat="false" ht="15" hidden="false" customHeight="false" outlineLevel="0" collapsed="false">
      <c r="A163" s="11"/>
      <c r="B163" s="6"/>
      <c r="C163" s="6"/>
      <c r="D163" s="9"/>
      <c r="E163" s="5" t="str">
        <f aca="false">IF(A163="","",YEAR(A163))</f>
        <v/>
      </c>
      <c r="F163" s="5" t="str">
        <f aca="false">IF(A163="","",MONTH(A163))</f>
        <v/>
      </c>
    </row>
    <row r="164" customFormat="false" ht="15" hidden="false" customHeight="false" outlineLevel="0" collapsed="false">
      <c r="A164" s="11"/>
      <c r="B164" s="6"/>
      <c r="C164" s="6"/>
      <c r="D164" s="9"/>
      <c r="E164" s="5" t="str">
        <f aca="false">IF(A164="","",YEAR(A164))</f>
        <v/>
      </c>
      <c r="F164" s="5" t="str">
        <f aca="false">IF(A164="","",MONTH(A164))</f>
        <v/>
      </c>
    </row>
    <row r="165" customFormat="false" ht="15" hidden="false" customHeight="false" outlineLevel="0" collapsed="false">
      <c r="A165" s="11"/>
      <c r="B165" s="6"/>
      <c r="C165" s="6"/>
      <c r="D165" s="9"/>
      <c r="E165" s="5" t="str">
        <f aca="false">IF(A165="","",YEAR(A165))</f>
        <v/>
      </c>
      <c r="F165" s="5" t="str">
        <f aca="false">IF(A165="","",MONTH(A165))</f>
        <v/>
      </c>
    </row>
    <row r="166" customFormat="false" ht="15" hidden="false" customHeight="false" outlineLevel="0" collapsed="false">
      <c r="A166" s="11"/>
      <c r="B166" s="6"/>
      <c r="C166" s="6"/>
      <c r="D166" s="9"/>
      <c r="E166" s="5" t="str">
        <f aca="false">IF(A166="","",YEAR(A166))</f>
        <v/>
      </c>
      <c r="F166" s="5" t="str">
        <f aca="false">IF(A166="","",MONTH(A166))</f>
        <v/>
      </c>
    </row>
    <row r="167" customFormat="false" ht="15" hidden="false" customHeight="false" outlineLevel="0" collapsed="false">
      <c r="A167" s="11"/>
      <c r="B167" s="6"/>
      <c r="C167" s="6"/>
      <c r="D167" s="9"/>
      <c r="E167" s="5" t="str">
        <f aca="false">IF(A167="","",YEAR(A167))</f>
        <v/>
      </c>
      <c r="F167" s="5" t="str">
        <f aca="false">IF(A167="","",MONTH(A167))</f>
        <v/>
      </c>
    </row>
    <row r="168" customFormat="false" ht="15" hidden="false" customHeight="false" outlineLevel="0" collapsed="false">
      <c r="A168" s="11"/>
      <c r="B168" s="6"/>
      <c r="C168" s="6"/>
      <c r="D168" s="9"/>
      <c r="E168" s="5" t="str">
        <f aca="false">IF(A168="","",YEAR(A168))</f>
        <v/>
      </c>
      <c r="F168" s="5" t="str">
        <f aca="false">IF(A168="","",MONTH(A168))</f>
        <v/>
      </c>
    </row>
    <row r="169" customFormat="false" ht="15" hidden="false" customHeight="false" outlineLevel="0" collapsed="false">
      <c r="A169" s="11"/>
      <c r="B169" s="6"/>
      <c r="C169" s="6"/>
      <c r="D169" s="9"/>
      <c r="E169" s="5" t="str">
        <f aca="false">IF(A169="","",YEAR(A169))</f>
        <v/>
      </c>
      <c r="F169" s="5" t="str">
        <f aca="false">IF(A169="","",MONTH(A169))</f>
        <v/>
      </c>
    </row>
    <row r="170" customFormat="false" ht="15" hidden="false" customHeight="false" outlineLevel="0" collapsed="false">
      <c r="A170" s="11"/>
      <c r="B170" s="6"/>
      <c r="C170" s="6"/>
      <c r="D170" s="9"/>
      <c r="E170" s="5" t="str">
        <f aca="false">IF(A170="","",YEAR(A170))</f>
        <v/>
      </c>
      <c r="F170" s="5" t="str">
        <f aca="false">IF(A170="","",MONTH(A170))</f>
        <v/>
      </c>
    </row>
    <row r="171" customFormat="false" ht="15" hidden="false" customHeight="false" outlineLevel="0" collapsed="false">
      <c r="A171" s="11"/>
      <c r="B171" s="6"/>
      <c r="C171" s="6"/>
      <c r="D171" s="9"/>
      <c r="E171" s="5" t="str">
        <f aca="false">IF(A171="","",YEAR(A171))</f>
        <v/>
      </c>
      <c r="F171" s="5" t="str">
        <f aca="false">IF(A171="","",MONTH(A171))</f>
        <v/>
      </c>
    </row>
    <row r="172" customFormat="false" ht="15" hidden="false" customHeight="false" outlineLevel="0" collapsed="false">
      <c r="A172" s="11"/>
      <c r="B172" s="6"/>
      <c r="C172" s="6"/>
      <c r="D172" s="9"/>
      <c r="E172" s="5" t="str">
        <f aca="false">IF(A172="","",YEAR(A172))</f>
        <v/>
      </c>
      <c r="F172" s="5" t="str">
        <f aca="false">IF(A172="","",MONTH(A172))</f>
        <v/>
      </c>
    </row>
    <row r="173" customFormat="false" ht="15" hidden="false" customHeight="false" outlineLevel="0" collapsed="false">
      <c r="A173" s="11"/>
      <c r="B173" s="6"/>
      <c r="C173" s="6"/>
      <c r="D173" s="9"/>
      <c r="E173" s="5" t="str">
        <f aca="false">IF(A173="","",YEAR(A173))</f>
        <v/>
      </c>
      <c r="F173" s="5" t="str">
        <f aca="false">IF(A173="","",MONTH(A173))</f>
        <v/>
      </c>
    </row>
    <row r="174" customFormat="false" ht="15" hidden="false" customHeight="false" outlineLevel="0" collapsed="false">
      <c r="A174" s="11"/>
      <c r="B174" s="6"/>
      <c r="C174" s="6"/>
      <c r="D174" s="9"/>
      <c r="E174" s="5" t="str">
        <f aca="false">IF(A174="","",YEAR(A174))</f>
        <v/>
      </c>
      <c r="F174" s="5" t="str">
        <f aca="false">IF(A174="","",MONTH(A174))</f>
        <v/>
      </c>
    </row>
    <row r="175" customFormat="false" ht="15" hidden="false" customHeight="false" outlineLevel="0" collapsed="false">
      <c r="A175" s="11"/>
      <c r="B175" s="6"/>
      <c r="C175" s="6"/>
      <c r="D175" s="9"/>
      <c r="E175" s="5" t="str">
        <f aca="false">IF(A175="","",YEAR(A175))</f>
        <v/>
      </c>
      <c r="F175" s="5" t="str">
        <f aca="false">IF(A175="","",MONTH(A175))</f>
        <v/>
      </c>
    </row>
    <row r="176" customFormat="false" ht="15" hidden="false" customHeight="false" outlineLevel="0" collapsed="false">
      <c r="A176" s="11"/>
      <c r="B176" s="6"/>
      <c r="C176" s="6"/>
      <c r="D176" s="9"/>
      <c r="E176" s="5" t="str">
        <f aca="false">IF(A176="","",YEAR(A176))</f>
        <v/>
      </c>
      <c r="F176" s="5" t="str">
        <f aca="false">IF(A176="","",MONTH(A176))</f>
        <v/>
      </c>
    </row>
    <row r="177" customFormat="false" ht="15" hidden="false" customHeight="false" outlineLevel="0" collapsed="false">
      <c r="A177" s="11"/>
      <c r="B177" s="6"/>
      <c r="C177" s="6"/>
      <c r="D177" s="9"/>
      <c r="E177" s="5" t="str">
        <f aca="false">IF(A177="","",YEAR(A177))</f>
        <v/>
      </c>
      <c r="F177" s="5" t="str">
        <f aca="false">IF(A177="","",MONTH(A177))</f>
        <v/>
      </c>
    </row>
    <row r="178" customFormat="false" ht="15" hidden="false" customHeight="false" outlineLevel="0" collapsed="false">
      <c r="A178" s="11"/>
      <c r="B178" s="6"/>
      <c r="C178" s="6"/>
      <c r="D178" s="9"/>
      <c r="E178" s="5" t="str">
        <f aca="false">IF(A178="","",YEAR(A178))</f>
        <v/>
      </c>
      <c r="F178" s="5" t="str">
        <f aca="false">IF(A178="","",MONTH(A178))</f>
        <v/>
      </c>
    </row>
    <row r="179" customFormat="false" ht="15" hidden="false" customHeight="false" outlineLevel="0" collapsed="false">
      <c r="A179" s="11"/>
      <c r="B179" s="6"/>
      <c r="C179" s="6"/>
      <c r="D179" s="9"/>
      <c r="E179" s="5" t="str">
        <f aca="false">IF(A179="","",YEAR(A179))</f>
        <v/>
      </c>
      <c r="F179" s="5" t="str">
        <f aca="false">IF(A179="","",MONTH(A179))</f>
        <v/>
      </c>
    </row>
    <row r="180" customFormat="false" ht="15" hidden="false" customHeight="false" outlineLevel="0" collapsed="false">
      <c r="A180" s="11"/>
      <c r="B180" s="6"/>
      <c r="C180" s="6"/>
      <c r="D180" s="9"/>
      <c r="E180" s="5" t="str">
        <f aca="false">IF(A180="","",YEAR(A180))</f>
        <v/>
      </c>
      <c r="F180" s="5" t="str">
        <f aca="false">IF(A180="","",MONTH(A180))</f>
        <v/>
      </c>
    </row>
    <row r="181" customFormat="false" ht="15" hidden="false" customHeight="false" outlineLevel="0" collapsed="false">
      <c r="A181" s="11"/>
      <c r="B181" s="6"/>
      <c r="C181" s="6"/>
      <c r="D181" s="9"/>
      <c r="E181" s="5" t="str">
        <f aca="false">IF(A181="","",YEAR(A181))</f>
        <v/>
      </c>
      <c r="F181" s="5" t="str">
        <f aca="false">IF(A181="","",MONTH(A181))</f>
        <v/>
      </c>
    </row>
    <row r="182" customFormat="false" ht="15" hidden="false" customHeight="false" outlineLevel="0" collapsed="false">
      <c r="A182" s="11"/>
      <c r="B182" s="6"/>
      <c r="C182" s="6"/>
      <c r="D182" s="9"/>
      <c r="E182" s="5" t="str">
        <f aca="false">IF(A182="","",YEAR(A182))</f>
        <v/>
      </c>
      <c r="F182" s="5" t="str">
        <f aca="false">IF(A182="","",MONTH(A182))</f>
        <v/>
      </c>
    </row>
    <row r="183" customFormat="false" ht="15" hidden="false" customHeight="false" outlineLevel="0" collapsed="false">
      <c r="A183" s="11"/>
      <c r="B183" s="6"/>
      <c r="C183" s="6"/>
      <c r="D183" s="9"/>
      <c r="E183" s="5" t="str">
        <f aca="false">IF(A183="","",YEAR(A183))</f>
        <v/>
      </c>
      <c r="F183" s="5" t="str">
        <f aca="false">IF(A183="","",MONTH(A183))</f>
        <v/>
      </c>
    </row>
    <row r="184" customFormat="false" ht="15" hidden="false" customHeight="false" outlineLevel="0" collapsed="false">
      <c r="A184" s="11"/>
      <c r="B184" s="6"/>
      <c r="C184" s="6"/>
      <c r="D184" s="9"/>
      <c r="E184" s="5" t="str">
        <f aca="false">IF(A184="","",YEAR(A184))</f>
        <v/>
      </c>
      <c r="F184" s="5" t="str">
        <f aca="false">IF(A184="","",MONTH(A184))</f>
        <v/>
      </c>
    </row>
    <row r="185" customFormat="false" ht="15" hidden="false" customHeight="false" outlineLevel="0" collapsed="false">
      <c r="A185" s="11"/>
      <c r="B185" s="6"/>
      <c r="C185" s="6"/>
      <c r="D185" s="9"/>
      <c r="E185" s="5" t="str">
        <f aca="false">IF(A185="","",YEAR(A185))</f>
        <v/>
      </c>
      <c r="F185" s="5" t="str">
        <f aca="false">IF(A185="","",MONTH(A185))</f>
        <v/>
      </c>
    </row>
    <row r="186" customFormat="false" ht="15" hidden="false" customHeight="false" outlineLevel="0" collapsed="false">
      <c r="A186" s="11"/>
      <c r="B186" s="6"/>
      <c r="C186" s="6"/>
      <c r="D186" s="9"/>
      <c r="E186" s="5" t="str">
        <f aca="false">IF(A186="","",YEAR(A186))</f>
        <v/>
      </c>
      <c r="F186" s="5" t="str">
        <f aca="false">IF(A186="","",MONTH(A186))</f>
        <v/>
      </c>
    </row>
    <row r="187" customFormat="false" ht="15" hidden="false" customHeight="false" outlineLevel="0" collapsed="false">
      <c r="A187" s="11"/>
      <c r="B187" s="6"/>
      <c r="C187" s="6"/>
      <c r="D187" s="9"/>
      <c r="E187" s="5" t="str">
        <f aca="false">IF(A187="","",YEAR(A187))</f>
        <v/>
      </c>
      <c r="F187" s="5" t="str">
        <f aca="false">IF(A187="","",MONTH(A187))</f>
        <v/>
      </c>
    </row>
    <row r="188" customFormat="false" ht="15" hidden="false" customHeight="false" outlineLevel="0" collapsed="false">
      <c r="A188" s="11"/>
      <c r="B188" s="6"/>
      <c r="C188" s="6"/>
      <c r="D188" s="9"/>
      <c r="E188" s="5" t="str">
        <f aca="false">IF(A188="","",YEAR(A188))</f>
        <v/>
      </c>
      <c r="F188" s="5" t="str">
        <f aca="false">IF(A188="","",MONTH(A188))</f>
        <v/>
      </c>
    </row>
    <row r="189" customFormat="false" ht="15" hidden="false" customHeight="false" outlineLevel="0" collapsed="false">
      <c r="A189" s="11"/>
      <c r="B189" s="6"/>
      <c r="C189" s="6"/>
      <c r="D189" s="9"/>
      <c r="E189" s="5" t="str">
        <f aca="false">IF(A189="","",YEAR(A189))</f>
        <v/>
      </c>
      <c r="F189" s="5" t="str">
        <f aca="false">IF(A189="","",MONTH(A189))</f>
        <v/>
      </c>
    </row>
    <row r="190" customFormat="false" ht="15" hidden="false" customHeight="false" outlineLevel="0" collapsed="false">
      <c r="A190" s="11"/>
      <c r="B190" s="6"/>
      <c r="C190" s="6"/>
      <c r="D190" s="9"/>
      <c r="E190" s="5" t="str">
        <f aca="false">IF(A190="","",YEAR(A190))</f>
        <v/>
      </c>
      <c r="F190" s="5" t="str">
        <f aca="false">IF(A190="","",MONTH(A190))</f>
        <v/>
      </c>
    </row>
    <row r="191" customFormat="false" ht="15" hidden="false" customHeight="false" outlineLevel="0" collapsed="false">
      <c r="A191" s="11"/>
      <c r="B191" s="6"/>
      <c r="C191" s="6"/>
      <c r="D191" s="9"/>
      <c r="E191" s="5" t="str">
        <f aca="false">IF(A191="","",YEAR(A191))</f>
        <v/>
      </c>
      <c r="F191" s="5" t="str">
        <f aca="false">IF(A191="","",MONTH(A191))</f>
        <v/>
      </c>
    </row>
    <row r="192" customFormat="false" ht="15" hidden="false" customHeight="false" outlineLevel="0" collapsed="false">
      <c r="A192" s="11"/>
      <c r="B192" s="6"/>
      <c r="C192" s="6"/>
      <c r="D192" s="9"/>
      <c r="E192" s="5" t="str">
        <f aca="false">IF(A192="","",YEAR(A192))</f>
        <v/>
      </c>
      <c r="F192" s="5" t="str">
        <f aca="false">IF(A192="","",MONTH(A192))</f>
        <v/>
      </c>
    </row>
    <row r="193" customFormat="false" ht="15" hidden="false" customHeight="false" outlineLevel="0" collapsed="false">
      <c r="A193" s="11"/>
      <c r="B193" s="6"/>
      <c r="C193" s="6"/>
      <c r="D193" s="9"/>
      <c r="E193" s="5" t="str">
        <f aca="false">IF(A193="","",YEAR(A193))</f>
        <v/>
      </c>
      <c r="F193" s="5" t="str">
        <f aca="false">IF(A193="","",MONTH(A193))</f>
        <v/>
      </c>
    </row>
    <row r="194" customFormat="false" ht="15" hidden="false" customHeight="false" outlineLevel="0" collapsed="false">
      <c r="A194" s="11"/>
      <c r="B194" s="6"/>
      <c r="C194" s="6"/>
      <c r="D194" s="9"/>
      <c r="E194" s="5" t="str">
        <f aca="false">IF(A194="","",YEAR(A194))</f>
        <v/>
      </c>
      <c r="F194" s="5" t="str">
        <f aca="false">IF(A194="","",MONTH(A194))</f>
        <v/>
      </c>
    </row>
    <row r="195" customFormat="false" ht="15" hidden="false" customHeight="false" outlineLevel="0" collapsed="false">
      <c r="A195" s="11"/>
      <c r="B195" s="6"/>
      <c r="C195" s="6"/>
      <c r="D195" s="9"/>
      <c r="E195" s="5" t="str">
        <f aca="false">IF(A195="","",YEAR(A195))</f>
        <v/>
      </c>
      <c r="F195" s="5" t="str">
        <f aca="false">IF(A195="","",MONTH(A195))</f>
        <v/>
      </c>
    </row>
    <row r="196" customFormat="false" ht="15" hidden="false" customHeight="false" outlineLevel="0" collapsed="false">
      <c r="A196" s="11"/>
      <c r="B196" s="6"/>
      <c r="C196" s="6"/>
      <c r="D196" s="9"/>
      <c r="E196" s="5" t="str">
        <f aca="false">IF(A196="","",YEAR(A196))</f>
        <v/>
      </c>
      <c r="F196" s="5" t="str">
        <f aca="false">IF(A196="","",MONTH(A196))</f>
        <v/>
      </c>
    </row>
    <row r="197" customFormat="false" ht="15" hidden="false" customHeight="false" outlineLevel="0" collapsed="false">
      <c r="A197" s="11"/>
      <c r="B197" s="6"/>
      <c r="C197" s="6"/>
      <c r="D197" s="9"/>
      <c r="E197" s="5" t="str">
        <f aca="false">IF(A197="","",YEAR(A197))</f>
        <v/>
      </c>
      <c r="F197" s="5" t="str">
        <f aca="false">IF(A197="","",MONTH(A197))</f>
        <v/>
      </c>
    </row>
    <row r="198" customFormat="false" ht="15" hidden="false" customHeight="false" outlineLevel="0" collapsed="false">
      <c r="A198" s="11"/>
      <c r="B198" s="6"/>
      <c r="C198" s="6"/>
      <c r="D198" s="9"/>
      <c r="E198" s="5" t="str">
        <f aca="false">IF(A198="","",YEAR(A198))</f>
        <v/>
      </c>
      <c r="F198" s="5" t="str">
        <f aca="false">IF(A198="","",MONTH(A198))</f>
        <v/>
      </c>
    </row>
    <row r="199" customFormat="false" ht="15" hidden="false" customHeight="false" outlineLevel="0" collapsed="false">
      <c r="A199" s="11"/>
      <c r="B199" s="6"/>
      <c r="C199" s="6"/>
      <c r="D199" s="9"/>
      <c r="E199" s="5" t="str">
        <f aca="false">IF(A199="","",YEAR(A199))</f>
        <v/>
      </c>
      <c r="F199" s="5" t="str">
        <f aca="false">IF(A199="","",MONTH(A199))</f>
        <v/>
      </c>
    </row>
    <row r="200" customFormat="false" ht="15" hidden="false" customHeight="false" outlineLevel="0" collapsed="false">
      <c r="A200" s="11"/>
      <c r="B200" s="6"/>
      <c r="C200" s="6"/>
      <c r="D200" s="9"/>
      <c r="E200" s="5" t="str">
        <f aca="false">IF(A200="","",YEAR(A200))</f>
        <v/>
      </c>
      <c r="F200" s="5" t="str">
        <f aca="false">IF(A200="","",MONTH(A200))</f>
        <v/>
      </c>
    </row>
    <row r="201" customFormat="false" ht="15" hidden="false" customHeight="false" outlineLevel="0" collapsed="false">
      <c r="A201" s="11"/>
      <c r="B201" s="6"/>
      <c r="C201" s="6"/>
      <c r="D201" s="9"/>
      <c r="E201" s="5" t="str">
        <f aca="false">IF(A201="","",YEAR(A201))</f>
        <v/>
      </c>
      <c r="F201" s="5" t="str">
        <f aca="false">IF(A201="","",MONTH(A201))</f>
        <v/>
      </c>
    </row>
    <row r="202" customFormat="false" ht="15" hidden="false" customHeight="false" outlineLevel="0" collapsed="false">
      <c r="A202" s="11"/>
      <c r="B202" s="6"/>
      <c r="C202" s="6"/>
      <c r="D202" s="9"/>
      <c r="E202" s="5" t="str">
        <f aca="false">IF(A202="","",YEAR(A202))</f>
        <v/>
      </c>
      <c r="F202" s="5" t="str">
        <f aca="false">IF(A202="","",MONTH(A202))</f>
        <v/>
      </c>
    </row>
    <row r="203" customFormat="false" ht="15" hidden="false" customHeight="false" outlineLevel="0" collapsed="false">
      <c r="A203" s="11"/>
      <c r="B203" s="6"/>
      <c r="C203" s="6"/>
      <c r="D203" s="9"/>
      <c r="E203" s="5" t="str">
        <f aca="false">IF(A203="","",YEAR(A203))</f>
        <v/>
      </c>
      <c r="F203" s="5" t="str">
        <f aca="false">IF(A203="","",MONTH(A203))</f>
        <v/>
      </c>
    </row>
    <row r="204" customFormat="false" ht="15" hidden="false" customHeight="false" outlineLevel="0" collapsed="false">
      <c r="A204" s="11"/>
      <c r="B204" s="6"/>
      <c r="C204" s="6"/>
      <c r="D204" s="9"/>
      <c r="E204" s="5" t="str">
        <f aca="false">IF(A204="","",YEAR(A204))</f>
        <v/>
      </c>
      <c r="F204" s="5" t="str">
        <f aca="false">IF(A204="","",MONTH(A204))</f>
        <v/>
      </c>
    </row>
    <row r="205" customFormat="false" ht="15" hidden="false" customHeight="false" outlineLevel="0" collapsed="false">
      <c r="A205" s="11"/>
      <c r="B205" s="6"/>
      <c r="C205" s="6"/>
      <c r="D205" s="9"/>
      <c r="E205" s="5" t="str">
        <f aca="false">IF(A205="","",YEAR(A205))</f>
        <v/>
      </c>
      <c r="F205" s="5" t="str">
        <f aca="false">IF(A205="","",MONTH(A205))</f>
        <v/>
      </c>
    </row>
    <row r="206" customFormat="false" ht="15" hidden="false" customHeight="false" outlineLevel="0" collapsed="false">
      <c r="A206" s="11"/>
      <c r="B206" s="6"/>
      <c r="C206" s="6"/>
      <c r="D206" s="9"/>
      <c r="E206" s="5" t="str">
        <f aca="false">IF(A206="","",YEAR(A206))</f>
        <v/>
      </c>
      <c r="F206" s="5" t="str">
        <f aca="false">IF(A206="","",MONTH(A206))</f>
        <v/>
      </c>
    </row>
    <row r="207" customFormat="false" ht="15" hidden="false" customHeight="false" outlineLevel="0" collapsed="false">
      <c r="A207" s="11"/>
      <c r="B207" s="6"/>
      <c r="C207" s="6"/>
      <c r="D207" s="9"/>
      <c r="E207" s="5" t="str">
        <f aca="false">IF(A207="","",YEAR(A207))</f>
        <v/>
      </c>
      <c r="F207" s="5" t="str">
        <f aca="false">IF(A207="","",MONTH(A207))</f>
        <v/>
      </c>
    </row>
    <row r="208" customFormat="false" ht="15" hidden="false" customHeight="false" outlineLevel="0" collapsed="false">
      <c r="A208" s="11"/>
      <c r="B208" s="6"/>
      <c r="C208" s="6"/>
      <c r="D208" s="9"/>
      <c r="E208" s="5" t="str">
        <f aca="false">IF(A208="","",YEAR(A208))</f>
        <v/>
      </c>
      <c r="F208" s="5" t="str">
        <f aca="false">IF(A208="","",MONTH(A208))</f>
        <v/>
      </c>
    </row>
    <row r="209" customFormat="false" ht="15" hidden="false" customHeight="false" outlineLevel="0" collapsed="false">
      <c r="A209" s="11"/>
      <c r="B209" s="6"/>
      <c r="C209" s="6"/>
      <c r="D209" s="9"/>
      <c r="E209" s="5" t="str">
        <f aca="false">IF(A209="","",YEAR(A209))</f>
        <v/>
      </c>
      <c r="F209" s="5" t="str">
        <f aca="false">IF(A209="","",MONTH(A209))</f>
        <v/>
      </c>
    </row>
    <row r="210" customFormat="false" ht="15" hidden="false" customHeight="false" outlineLevel="0" collapsed="false">
      <c r="A210" s="11"/>
      <c r="B210" s="6"/>
      <c r="C210" s="6"/>
      <c r="D210" s="9"/>
      <c r="E210" s="5" t="str">
        <f aca="false">IF(A210="","",YEAR(A210))</f>
        <v/>
      </c>
      <c r="F210" s="5" t="str">
        <f aca="false">IF(A210="","",MONTH(A210))</f>
        <v/>
      </c>
    </row>
    <row r="211" customFormat="false" ht="15" hidden="false" customHeight="false" outlineLevel="0" collapsed="false">
      <c r="A211" s="11"/>
      <c r="B211" s="6"/>
      <c r="C211" s="6"/>
      <c r="D211" s="9"/>
      <c r="E211" s="5" t="str">
        <f aca="false">IF(A211="","",YEAR(A211))</f>
        <v/>
      </c>
      <c r="F211" s="5" t="str">
        <f aca="false">IF(A211="","",MONTH(A211))</f>
        <v/>
      </c>
    </row>
    <row r="212" customFormat="false" ht="15" hidden="false" customHeight="false" outlineLevel="0" collapsed="false">
      <c r="A212" s="11"/>
      <c r="B212" s="6"/>
      <c r="C212" s="6"/>
      <c r="D212" s="9"/>
      <c r="E212" s="5" t="str">
        <f aca="false">IF(A212="","",YEAR(A212))</f>
        <v/>
      </c>
      <c r="F212" s="5" t="str">
        <f aca="false">IF(A212="","",MONTH(A212))</f>
        <v/>
      </c>
    </row>
    <row r="213" customFormat="false" ht="15" hidden="false" customHeight="false" outlineLevel="0" collapsed="false">
      <c r="A213" s="11"/>
      <c r="B213" s="6"/>
      <c r="C213" s="6"/>
      <c r="D213" s="9"/>
      <c r="E213" s="5" t="str">
        <f aca="false">IF(A213="","",YEAR(A213))</f>
        <v/>
      </c>
      <c r="F213" s="5" t="str">
        <f aca="false">IF(A213="","",MONTH(A213))</f>
        <v/>
      </c>
    </row>
    <row r="214" customFormat="false" ht="15" hidden="false" customHeight="false" outlineLevel="0" collapsed="false">
      <c r="A214" s="11"/>
      <c r="B214" s="6"/>
      <c r="C214" s="6"/>
      <c r="D214" s="9"/>
      <c r="E214" s="5" t="str">
        <f aca="false">IF(A214="","",YEAR(A214))</f>
        <v/>
      </c>
      <c r="F214" s="5" t="str">
        <f aca="false">IF(A214="","",MONTH(A214))</f>
        <v/>
      </c>
    </row>
    <row r="215" customFormat="false" ht="15" hidden="false" customHeight="false" outlineLevel="0" collapsed="false">
      <c r="A215" s="11"/>
      <c r="B215" s="6"/>
      <c r="C215" s="6"/>
      <c r="D215" s="9"/>
      <c r="E215" s="5" t="str">
        <f aca="false">IF(A215="","",YEAR(A215))</f>
        <v/>
      </c>
      <c r="F215" s="5" t="str">
        <f aca="false">IF(A215="","",MONTH(A215))</f>
        <v/>
      </c>
    </row>
    <row r="216" customFormat="false" ht="15" hidden="false" customHeight="false" outlineLevel="0" collapsed="false">
      <c r="A216" s="11"/>
      <c r="B216" s="6"/>
      <c r="C216" s="6"/>
      <c r="D216" s="9"/>
      <c r="E216" s="5" t="str">
        <f aca="false">IF(A216="","",YEAR(A216))</f>
        <v/>
      </c>
      <c r="F216" s="5" t="str">
        <f aca="false">IF(A216="","",MONTH(A216))</f>
        <v/>
      </c>
    </row>
    <row r="217" customFormat="false" ht="15" hidden="false" customHeight="false" outlineLevel="0" collapsed="false">
      <c r="A217" s="11"/>
      <c r="B217" s="6"/>
      <c r="C217" s="6"/>
      <c r="D217" s="9"/>
      <c r="E217" s="5" t="str">
        <f aca="false">IF(A217="","",YEAR(A217))</f>
        <v/>
      </c>
      <c r="F217" s="5" t="str">
        <f aca="false">IF(A217="","",MONTH(A217))</f>
        <v/>
      </c>
    </row>
    <row r="218" customFormat="false" ht="15" hidden="false" customHeight="false" outlineLevel="0" collapsed="false">
      <c r="A218" s="11"/>
      <c r="B218" s="6"/>
      <c r="C218" s="6"/>
      <c r="D218" s="9"/>
      <c r="E218" s="5" t="str">
        <f aca="false">IF(A218="","",YEAR(A218))</f>
        <v/>
      </c>
      <c r="F218" s="5" t="str">
        <f aca="false">IF(A218="","",MONTH(A218))</f>
        <v/>
      </c>
    </row>
    <row r="219" customFormat="false" ht="15" hidden="false" customHeight="false" outlineLevel="0" collapsed="false">
      <c r="A219" s="11"/>
      <c r="B219" s="6"/>
      <c r="C219" s="6"/>
      <c r="D219" s="9"/>
      <c r="E219" s="5" t="str">
        <f aca="false">IF(A219="","",YEAR(A219))</f>
        <v/>
      </c>
      <c r="F219" s="5" t="str">
        <f aca="false">IF(A219="","",MONTH(A219))</f>
        <v/>
      </c>
    </row>
    <row r="220" customFormat="false" ht="15" hidden="false" customHeight="false" outlineLevel="0" collapsed="false">
      <c r="A220" s="11"/>
      <c r="B220" s="6"/>
      <c r="C220" s="6"/>
      <c r="D220" s="9"/>
      <c r="E220" s="5" t="str">
        <f aca="false">IF(A220="","",YEAR(A220))</f>
        <v/>
      </c>
      <c r="F220" s="5" t="str">
        <f aca="false">IF(A220="","",MONTH(A220))</f>
        <v/>
      </c>
    </row>
    <row r="221" customFormat="false" ht="15" hidden="false" customHeight="false" outlineLevel="0" collapsed="false">
      <c r="A221" s="11"/>
      <c r="B221" s="6"/>
      <c r="C221" s="6"/>
      <c r="D221" s="9"/>
      <c r="E221" s="5" t="str">
        <f aca="false">IF(A221="","",YEAR(A221))</f>
        <v/>
      </c>
      <c r="F221" s="5" t="str">
        <f aca="false">IF(A221="","",MONTH(A221))</f>
        <v/>
      </c>
    </row>
    <row r="222" customFormat="false" ht="15" hidden="false" customHeight="false" outlineLevel="0" collapsed="false">
      <c r="A222" s="11"/>
      <c r="B222" s="6"/>
      <c r="C222" s="6"/>
      <c r="D222" s="9"/>
      <c r="E222" s="5" t="str">
        <f aca="false">IF(A222="","",YEAR(A222))</f>
        <v/>
      </c>
      <c r="F222" s="5" t="str">
        <f aca="false">IF(A222="","",MONTH(A222))</f>
        <v/>
      </c>
    </row>
    <row r="223" customFormat="false" ht="15" hidden="false" customHeight="false" outlineLevel="0" collapsed="false">
      <c r="A223" s="11"/>
      <c r="B223" s="6"/>
      <c r="C223" s="6"/>
      <c r="D223" s="9"/>
      <c r="E223" s="5" t="str">
        <f aca="false">IF(A223="","",YEAR(A223))</f>
        <v/>
      </c>
      <c r="F223" s="5" t="str">
        <f aca="false">IF(A223="","",MONTH(A223))</f>
        <v/>
      </c>
    </row>
    <row r="224" customFormat="false" ht="15" hidden="false" customHeight="false" outlineLevel="0" collapsed="false">
      <c r="A224" s="11"/>
      <c r="B224" s="6"/>
      <c r="C224" s="6"/>
      <c r="D224" s="9"/>
      <c r="E224" s="5" t="str">
        <f aca="false">IF(A224="","",YEAR(A224))</f>
        <v/>
      </c>
      <c r="F224" s="5" t="str">
        <f aca="false">IF(A224="","",MONTH(A224))</f>
        <v/>
      </c>
    </row>
    <row r="225" customFormat="false" ht="15" hidden="false" customHeight="false" outlineLevel="0" collapsed="false">
      <c r="A225" s="11"/>
      <c r="B225" s="6"/>
      <c r="C225" s="6"/>
      <c r="D225" s="9"/>
      <c r="E225" s="5" t="str">
        <f aca="false">IF(A225="","",YEAR(A225))</f>
        <v/>
      </c>
      <c r="F225" s="5" t="str">
        <f aca="false">IF(A225="","",MONTH(A225))</f>
        <v/>
      </c>
    </row>
    <row r="226" customFormat="false" ht="15" hidden="false" customHeight="false" outlineLevel="0" collapsed="false">
      <c r="A226" s="11"/>
      <c r="B226" s="6"/>
      <c r="C226" s="6"/>
      <c r="D226" s="9"/>
      <c r="E226" s="5" t="str">
        <f aca="false">IF(A226="","",YEAR(A226))</f>
        <v/>
      </c>
      <c r="F226" s="5" t="str">
        <f aca="false">IF(A226="","",MONTH(A226))</f>
        <v/>
      </c>
    </row>
    <row r="227" customFormat="false" ht="15" hidden="false" customHeight="false" outlineLevel="0" collapsed="false">
      <c r="A227" s="11"/>
      <c r="B227" s="6"/>
      <c r="C227" s="6"/>
      <c r="D227" s="9"/>
      <c r="E227" s="5" t="str">
        <f aca="false">IF(A227="","",YEAR(A227))</f>
        <v/>
      </c>
      <c r="F227" s="5" t="str">
        <f aca="false">IF(A227="","",MONTH(A227))</f>
        <v/>
      </c>
    </row>
    <row r="228" customFormat="false" ht="15" hidden="false" customHeight="false" outlineLevel="0" collapsed="false">
      <c r="A228" s="11"/>
      <c r="B228" s="6"/>
      <c r="C228" s="6"/>
      <c r="D228" s="9"/>
      <c r="E228" s="5" t="str">
        <f aca="false">IF(A228="","",YEAR(A228))</f>
        <v/>
      </c>
      <c r="F228" s="5" t="str">
        <f aca="false">IF(A228="","",MONTH(A228))</f>
        <v/>
      </c>
    </row>
    <row r="229" customFormat="false" ht="15" hidden="false" customHeight="false" outlineLevel="0" collapsed="false">
      <c r="A229" s="11"/>
      <c r="B229" s="6"/>
      <c r="C229" s="6"/>
      <c r="D229" s="9"/>
      <c r="E229" s="5" t="str">
        <f aca="false">IF(A229="","",YEAR(A229))</f>
        <v/>
      </c>
      <c r="F229" s="5" t="str">
        <f aca="false">IF(A229="","",MONTH(A229))</f>
        <v/>
      </c>
    </row>
    <row r="230" customFormat="false" ht="15" hidden="false" customHeight="false" outlineLevel="0" collapsed="false">
      <c r="A230" s="11"/>
      <c r="B230" s="6"/>
      <c r="C230" s="6"/>
      <c r="D230" s="9"/>
      <c r="E230" s="5" t="str">
        <f aca="false">IF(A230="","",YEAR(A230))</f>
        <v/>
      </c>
      <c r="F230" s="5" t="str">
        <f aca="false">IF(A230="","",MONTH(A230))</f>
        <v/>
      </c>
    </row>
    <row r="231" customFormat="false" ht="15" hidden="false" customHeight="false" outlineLevel="0" collapsed="false">
      <c r="A231" s="11"/>
      <c r="B231" s="6"/>
      <c r="C231" s="6"/>
      <c r="D231" s="9"/>
      <c r="E231" s="5" t="str">
        <f aca="false">IF(A231="","",YEAR(A231))</f>
        <v/>
      </c>
      <c r="F231" s="5" t="str">
        <f aca="false">IF(A231="","",MONTH(A231))</f>
        <v/>
      </c>
    </row>
    <row r="232" customFormat="false" ht="15" hidden="false" customHeight="false" outlineLevel="0" collapsed="false">
      <c r="A232" s="11"/>
      <c r="B232" s="6"/>
      <c r="C232" s="6"/>
      <c r="D232" s="9"/>
      <c r="E232" s="5" t="str">
        <f aca="false">IF(A232="","",YEAR(A232))</f>
        <v/>
      </c>
      <c r="F232" s="5" t="str">
        <f aca="false">IF(A232="","",MONTH(A232))</f>
        <v/>
      </c>
    </row>
    <row r="233" customFormat="false" ht="15" hidden="false" customHeight="false" outlineLevel="0" collapsed="false">
      <c r="A233" s="11"/>
      <c r="B233" s="6"/>
      <c r="C233" s="6"/>
      <c r="D233" s="9"/>
      <c r="E233" s="5" t="str">
        <f aca="false">IF(A233="","",YEAR(A233))</f>
        <v/>
      </c>
      <c r="F233" s="5" t="str">
        <f aca="false">IF(A233="","",MONTH(A233))</f>
        <v/>
      </c>
    </row>
    <row r="234" customFormat="false" ht="15" hidden="false" customHeight="false" outlineLevel="0" collapsed="false">
      <c r="A234" s="11"/>
      <c r="B234" s="6"/>
      <c r="C234" s="6"/>
      <c r="D234" s="9"/>
      <c r="E234" s="5" t="str">
        <f aca="false">IF(A234="","",YEAR(A234))</f>
        <v/>
      </c>
      <c r="F234" s="5" t="str">
        <f aca="false">IF(A234="","",MONTH(A234))</f>
        <v/>
      </c>
    </row>
    <row r="235" customFormat="false" ht="15" hidden="false" customHeight="false" outlineLevel="0" collapsed="false">
      <c r="A235" s="11"/>
      <c r="B235" s="6"/>
      <c r="C235" s="6"/>
      <c r="D235" s="9"/>
      <c r="E235" s="5" t="str">
        <f aca="false">IF(A235="","",YEAR(A235))</f>
        <v/>
      </c>
      <c r="F235" s="5" t="str">
        <f aca="false">IF(A235="","",MONTH(A235))</f>
        <v/>
      </c>
    </row>
    <row r="236" customFormat="false" ht="15" hidden="false" customHeight="false" outlineLevel="0" collapsed="false">
      <c r="A236" s="11"/>
      <c r="B236" s="6"/>
      <c r="C236" s="6"/>
      <c r="D236" s="9"/>
      <c r="E236" s="5" t="str">
        <f aca="false">IF(A236="","",YEAR(A236))</f>
        <v/>
      </c>
      <c r="F236" s="5" t="str">
        <f aca="false">IF(A236="","",MONTH(A236))</f>
        <v/>
      </c>
    </row>
    <row r="237" customFormat="false" ht="15" hidden="false" customHeight="false" outlineLevel="0" collapsed="false">
      <c r="A237" s="11"/>
      <c r="B237" s="6"/>
      <c r="C237" s="6"/>
      <c r="D237" s="9"/>
      <c r="E237" s="5" t="str">
        <f aca="false">IF(A237="","",YEAR(A237))</f>
        <v/>
      </c>
      <c r="F237" s="5" t="str">
        <f aca="false">IF(A237="","",MONTH(A237))</f>
        <v/>
      </c>
    </row>
    <row r="238" customFormat="false" ht="15" hidden="false" customHeight="false" outlineLevel="0" collapsed="false">
      <c r="A238" s="11"/>
      <c r="B238" s="6"/>
      <c r="C238" s="6"/>
      <c r="D238" s="9"/>
      <c r="E238" s="5" t="str">
        <f aca="false">IF(A238="","",YEAR(A238))</f>
        <v/>
      </c>
      <c r="F238" s="5" t="str">
        <f aca="false">IF(A238="","",MONTH(A238))</f>
        <v/>
      </c>
    </row>
    <row r="239" customFormat="false" ht="15" hidden="false" customHeight="false" outlineLevel="0" collapsed="false">
      <c r="A239" s="11"/>
      <c r="B239" s="6"/>
      <c r="C239" s="6"/>
      <c r="D239" s="9"/>
      <c r="E239" s="5" t="str">
        <f aca="false">IF(A239="","",YEAR(A239))</f>
        <v/>
      </c>
      <c r="F239" s="5" t="str">
        <f aca="false">IF(A239="","",MONTH(A239))</f>
        <v/>
      </c>
    </row>
    <row r="240" customFormat="false" ht="15" hidden="false" customHeight="false" outlineLevel="0" collapsed="false">
      <c r="A240" s="11"/>
      <c r="B240" s="6"/>
      <c r="C240" s="6"/>
      <c r="D240" s="9"/>
      <c r="E240" s="5" t="str">
        <f aca="false">IF(A240="","",YEAR(A240))</f>
        <v/>
      </c>
      <c r="F240" s="5" t="str">
        <f aca="false">IF(A240="","",MONTH(A240))</f>
        <v/>
      </c>
    </row>
    <row r="241" customFormat="false" ht="15" hidden="false" customHeight="false" outlineLevel="0" collapsed="false">
      <c r="A241" s="11"/>
      <c r="B241" s="6"/>
      <c r="C241" s="6"/>
      <c r="D241" s="9"/>
      <c r="E241" s="5" t="str">
        <f aca="false">IF(A241="","",YEAR(A241))</f>
        <v/>
      </c>
      <c r="F241" s="5" t="str">
        <f aca="false">IF(A241="","",MONTH(A241))</f>
        <v/>
      </c>
    </row>
    <row r="242" customFormat="false" ht="15" hidden="false" customHeight="false" outlineLevel="0" collapsed="false">
      <c r="A242" s="11"/>
      <c r="B242" s="6"/>
      <c r="C242" s="6"/>
      <c r="D242" s="9"/>
      <c r="E242" s="5" t="str">
        <f aca="false">IF(A242="","",YEAR(A242))</f>
        <v/>
      </c>
      <c r="F242" s="5" t="str">
        <f aca="false">IF(A242="","",MONTH(A242))</f>
        <v/>
      </c>
    </row>
    <row r="243" customFormat="false" ht="15" hidden="false" customHeight="false" outlineLevel="0" collapsed="false">
      <c r="A243" s="11"/>
      <c r="B243" s="6"/>
      <c r="C243" s="6"/>
      <c r="D243" s="9"/>
      <c r="E243" s="5" t="str">
        <f aca="false">IF(A243="","",YEAR(A243))</f>
        <v/>
      </c>
      <c r="F243" s="5" t="str">
        <f aca="false">IF(A243="","",MONTH(A243))</f>
        <v/>
      </c>
    </row>
    <row r="244" customFormat="false" ht="15" hidden="false" customHeight="false" outlineLevel="0" collapsed="false">
      <c r="A244" s="11"/>
      <c r="B244" s="6"/>
      <c r="C244" s="6"/>
      <c r="D244" s="9"/>
      <c r="E244" s="5" t="str">
        <f aca="false">IF(A244="","",YEAR(A244))</f>
        <v/>
      </c>
      <c r="F244" s="5" t="str">
        <f aca="false">IF(A244="","",MONTH(A244))</f>
        <v/>
      </c>
    </row>
    <row r="245" customFormat="false" ht="15" hidden="false" customHeight="false" outlineLevel="0" collapsed="false">
      <c r="A245" s="11"/>
      <c r="B245" s="6"/>
      <c r="C245" s="6"/>
      <c r="D245" s="9"/>
      <c r="E245" s="5" t="str">
        <f aca="false">IF(A245="","",YEAR(A245))</f>
        <v/>
      </c>
      <c r="F245" s="5" t="str">
        <f aca="false">IF(A245="","",MONTH(A245))</f>
        <v/>
      </c>
    </row>
    <row r="246" customFormat="false" ht="15" hidden="false" customHeight="false" outlineLevel="0" collapsed="false">
      <c r="A246" s="11"/>
      <c r="B246" s="6"/>
      <c r="C246" s="6"/>
      <c r="D246" s="9"/>
      <c r="E246" s="5" t="str">
        <f aca="false">IF(A246="","",YEAR(A246))</f>
        <v/>
      </c>
      <c r="F246" s="5" t="str">
        <f aca="false">IF(A246="","",MONTH(A246))</f>
        <v/>
      </c>
    </row>
    <row r="247" customFormat="false" ht="15" hidden="false" customHeight="false" outlineLevel="0" collapsed="false">
      <c r="A247" s="11"/>
      <c r="B247" s="6"/>
      <c r="C247" s="6"/>
      <c r="D247" s="9"/>
      <c r="E247" s="5" t="str">
        <f aca="false">IF(A247="","",YEAR(A247))</f>
        <v/>
      </c>
      <c r="F247" s="5" t="str">
        <f aca="false">IF(A247="","",MONTH(A247))</f>
        <v/>
      </c>
    </row>
    <row r="248" customFormat="false" ht="15" hidden="false" customHeight="false" outlineLevel="0" collapsed="false">
      <c r="A248" s="11"/>
      <c r="B248" s="6"/>
      <c r="C248" s="6"/>
      <c r="D248" s="9"/>
      <c r="E248" s="5" t="str">
        <f aca="false">IF(A248="","",YEAR(A248))</f>
        <v/>
      </c>
      <c r="F248" s="5" t="str">
        <f aca="false">IF(A248="","",MONTH(A248))</f>
        <v/>
      </c>
    </row>
    <row r="249" customFormat="false" ht="15" hidden="false" customHeight="false" outlineLevel="0" collapsed="false">
      <c r="A249" s="11"/>
      <c r="B249" s="6"/>
      <c r="C249" s="6"/>
      <c r="D249" s="9"/>
      <c r="E249" s="5" t="str">
        <f aca="false">IF(A249="","",YEAR(A249))</f>
        <v/>
      </c>
      <c r="F249" s="5" t="str">
        <f aca="false">IF(A249="","",MONTH(A249))</f>
        <v/>
      </c>
    </row>
    <row r="250" customFormat="false" ht="15" hidden="false" customHeight="false" outlineLevel="0" collapsed="false">
      <c r="A250" s="11"/>
      <c r="B250" s="6"/>
      <c r="C250" s="6"/>
      <c r="D250" s="9"/>
      <c r="E250" s="5" t="str">
        <f aca="false">IF(A250="","",YEAR(A250))</f>
        <v/>
      </c>
      <c r="F250" s="5" t="str">
        <f aca="false">IF(A250="","",MONTH(A250))</f>
        <v/>
      </c>
    </row>
    <row r="251" customFormat="false" ht="15" hidden="false" customHeight="false" outlineLevel="0" collapsed="false">
      <c r="A251" s="11"/>
      <c r="B251" s="6"/>
      <c r="C251" s="6"/>
      <c r="D251" s="9"/>
      <c r="E251" s="5" t="str">
        <f aca="false">IF(A251="","",YEAR(A251))</f>
        <v/>
      </c>
      <c r="F251" s="5" t="str">
        <f aca="false">IF(A251="","",MONTH(A251))</f>
        <v/>
      </c>
    </row>
    <row r="252" customFormat="false" ht="15" hidden="false" customHeight="false" outlineLevel="0" collapsed="false">
      <c r="A252" s="11"/>
      <c r="B252" s="6"/>
      <c r="C252" s="6"/>
      <c r="D252" s="9"/>
      <c r="E252" s="5" t="str">
        <f aca="false">IF(A252="","",YEAR(A252))</f>
        <v/>
      </c>
      <c r="F252" s="5" t="str">
        <f aca="false">IF(A252="","",MONTH(A252))</f>
        <v/>
      </c>
    </row>
    <row r="253" customFormat="false" ht="15" hidden="false" customHeight="false" outlineLevel="0" collapsed="false">
      <c r="A253" s="11"/>
      <c r="B253" s="6"/>
      <c r="C253" s="6"/>
      <c r="D253" s="9"/>
      <c r="E253" s="5" t="str">
        <f aca="false">IF(A253="","",YEAR(A253))</f>
        <v/>
      </c>
      <c r="F253" s="5" t="str">
        <f aca="false">IF(A253="","",MONTH(A253))</f>
        <v/>
      </c>
    </row>
    <row r="254" customFormat="false" ht="15" hidden="false" customHeight="false" outlineLevel="0" collapsed="false">
      <c r="A254" s="11"/>
      <c r="B254" s="6"/>
      <c r="C254" s="6"/>
      <c r="D254" s="9"/>
      <c r="E254" s="5" t="str">
        <f aca="false">IF(A254="","",YEAR(A254))</f>
        <v/>
      </c>
      <c r="F254" s="5" t="str">
        <f aca="false">IF(A254="","",MONTH(A254))</f>
        <v/>
      </c>
    </row>
    <row r="255" customFormat="false" ht="15" hidden="false" customHeight="false" outlineLevel="0" collapsed="false">
      <c r="A255" s="11"/>
      <c r="B255" s="6"/>
      <c r="C255" s="6"/>
      <c r="D255" s="9"/>
      <c r="E255" s="5" t="str">
        <f aca="false">IF(A255="","",YEAR(A255))</f>
        <v/>
      </c>
      <c r="F255" s="5" t="str">
        <f aca="false">IF(A255="","",MONTH(A255))</f>
        <v/>
      </c>
    </row>
    <row r="256" customFormat="false" ht="15" hidden="false" customHeight="false" outlineLevel="0" collapsed="false">
      <c r="A256" s="11"/>
      <c r="B256" s="6"/>
      <c r="C256" s="6"/>
      <c r="D256" s="9"/>
      <c r="E256" s="5" t="str">
        <f aca="false">IF(A256="","",YEAR(A256))</f>
        <v/>
      </c>
      <c r="F256" s="5" t="str">
        <f aca="false">IF(A256="","",MONTH(A256))</f>
        <v/>
      </c>
    </row>
    <row r="257" customFormat="false" ht="15" hidden="false" customHeight="false" outlineLevel="0" collapsed="false">
      <c r="A257" s="11"/>
      <c r="B257" s="6"/>
      <c r="C257" s="6"/>
      <c r="D257" s="9"/>
      <c r="E257" s="5" t="str">
        <f aca="false">IF(A257="","",YEAR(A257))</f>
        <v/>
      </c>
      <c r="F257" s="5" t="str">
        <f aca="false">IF(A257="","",MONTH(A257))</f>
        <v/>
      </c>
    </row>
    <row r="258" customFormat="false" ht="15" hidden="false" customHeight="false" outlineLevel="0" collapsed="false">
      <c r="A258" s="11"/>
      <c r="B258" s="6"/>
      <c r="C258" s="6"/>
      <c r="D258" s="9"/>
      <c r="E258" s="5" t="str">
        <f aca="false">IF(A258="","",YEAR(A258))</f>
        <v/>
      </c>
      <c r="F258" s="5" t="str">
        <f aca="false">IF(A258="","",MONTH(A258))</f>
        <v/>
      </c>
    </row>
    <row r="259" customFormat="false" ht="15" hidden="false" customHeight="false" outlineLevel="0" collapsed="false">
      <c r="A259" s="11"/>
      <c r="B259" s="6"/>
      <c r="C259" s="6"/>
      <c r="D259" s="9"/>
      <c r="E259" s="5" t="str">
        <f aca="false">IF(A259="","",YEAR(A259))</f>
        <v/>
      </c>
      <c r="F259" s="5" t="str">
        <f aca="false">IF(A259="","",MONTH(A259))</f>
        <v/>
      </c>
    </row>
    <row r="260" customFormat="false" ht="15" hidden="false" customHeight="false" outlineLevel="0" collapsed="false">
      <c r="A260" s="11"/>
      <c r="B260" s="6"/>
      <c r="C260" s="6"/>
      <c r="D260" s="9"/>
      <c r="E260" s="5" t="str">
        <f aca="false">IF(A260="","",YEAR(A260))</f>
        <v/>
      </c>
      <c r="F260" s="5" t="str">
        <f aca="false">IF(A260="","",MONTH(A260))</f>
        <v/>
      </c>
    </row>
    <row r="261" customFormat="false" ht="15" hidden="false" customHeight="false" outlineLevel="0" collapsed="false">
      <c r="A261" s="11"/>
      <c r="B261" s="6"/>
      <c r="C261" s="6"/>
      <c r="D261" s="9"/>
      <c r="E261" s="5" t="str">
        <f aca="false">IF(A261="","",YEAR(A261))</f>
        <v/>
      </c>
      <c r="F261" s="5" t="str">
        <f aca="false">IF(A261="","",MONTH(A261))</f>
        <v/>
      </c>
    </row>
    <row r="262" customFormat="false" ht="15" hidden="false" customHeight="false" outlineLevel="0" collapsed="false">
      <c r="A262" s="11"/>
      <c r="B262" s="6"/>
      <c r="C262" s="6"/>
      <c r="D262" s="9"/>
      <c r="E262" s="5" t="str">
        <f aca="false">IF(A262="","",YEAR(A262))</f>
        <v/>
      </c>
      <c r="F262" s="5" t="str">
        <f aca="false">IF(A262="","",MONTH(A262))</f>
        <v/>
      </c>
    </row>
    <row r="263" customFormat="false" ht="15" hidden="false" customHeight="false" outlineLevel="0" collapsed="false">
      <c r="A263" s="11"/>
      <c r="B263" s="6"/>
      <c r="C263" s="6"/>
      <c r="D263" s="9"/>
      <c r="E263" s="5" t="str">
        <f aca="false">IF(A263="","",YEAR(A263))</f>
        <v/>
      </c>
      <c r="F263" s="5" t="str">
        <f aca="false">IF(A263="","",MONTH(A263))</f>
        <v/>
      </c>
    </row>
    <row r="264" customFormat="false" ht="15" hidden="false" customHeight="false" outlineLevel="0" collapsed="false">
      <c r="A264" s="11"/>
      <c r="B264" s="6"/>
      <c r="C264" s="6"/>
      <c r="D264" s="9"/>
      <c r="E264" s="5" t="str">
        <f aca="false">IF(A264="","",YEAR(A264))</f>
        <v/>
      </c>
      <c r="F264" s="5" t="str">
        <f aca="false">IF(A264="","",MONTH(A264))</f>
        <v/>
      </c>
    </row>
    <row r="265" customFormat="false" ht="15" hidden="false" customHeight="false" outlineLevel="0" collapsed="false">
      <c r="A265" s="11"/>
      <c r="B265" s="6"/>
      <c r="C265" s="6"/>
      <c r="D265" s="9"/>
      <c r="E265" s="5" t="str">
        <f aca="false">IF(A265="","",YEAR(A265))</f>
        <v/>
      </c>
      <c r="F265" s="5" t="str">
        <f aca="false">IF(A265="","",MONTH(A265))</f>
        <v/>
      </c>
    </row>
    <row r="266" customFormat="false" ht="15" hidden="false" customHeight="false" outlineLevel="0" collapsed="false">
      <c r="A266" s="11"/>
      <c r="B266" s="6"/>
      <c r="C266" s="6"/>
      <c r="D266" s="9"/>
      <c r="E266" s="5" t="str">
        <f aca="false">IF(A266="","",YEAR(A266))</f>
        <v/>
      </c>
      <c r="F266" s="5" t="str">
        <f aca="false">IF(A266="","",MONTH(A266))</f>
        <v/>
      </c>
    </row>
    <row r="267" customFormat="false" ht="15" hidden="false" customHeight="false" outlineLevel="0" collapsed="false">
      <c r="A267" s="11"/>
      <c r="B267" s="6"/>
      <c r="C267" s="6"/>
      <c r="D267" s="9"/>
      <c r="E267" s="5" t="str">
        <f aca="false">IF(A267="","",YEAR(A267))</f>
        <v/>
      </c>
      <c r="F267" s="5" t="str">
        <f aca="false">IF(A267="","",MONTH(A267))</f>
        <v/>
      </c>
    </row>
    <row r="268" customFormat="false" ht="15" hidden="false" customHeight="false" outlineLevel="0" collapsed="false">
      <c r="A268" s="11"/>
      <c r="B268" s="6"/>
      <c r="C268" s="6"/>
      <c r="D268" s="9"/>
      <c r="E268" s="5" t="str">
        <f aca="false">IF(A268="","",YEAR(A268))</f>
        <v/>
      </c>
      <c r="F268" s="5" t="str">
        <f aca="false">IF(A268="","",MONTH(A268))</f>
        <v/>
      </c>
    </row>
    <row r="269" customFormat="false" ht="15" hidden="false" customHeight="false" outlineLevel="0" collapsed="false">
      <c r="A269" s="11"/>
      <c r="B269" s="6"/>
      <c r="C269" s="6"/>
      <c r="D269" s="9"/>
      <c r="E269" s="5" t="str">
        <f aca="false">IF(A269="","",YEAR(A269))</f>
        <v/>
      </c>
      <c r="F269" s="5" t="str">
        <f aca="false">IF(A269="","",MONTH(A269))</f>
        <v/>
      </c>
    </row>
    <row r="270" customFormat="false" ht="15" hidden="false" customHeight="false" outlineLevel="0" collapsed="false">
      <c r="A270" s="11"/>
      <c r="B270" s="6"/>
      <c r="C270" s="6"/>
      <c r="D270" s="9"/>
      <c r="E270" s="5" t="str">
        <f aca="false">IF(A270="","",YEAR(A270))</f>
        <v/>
      </c>
      <c r="F270" s="5" t="str">
        <f aca="false">IF(A270="","",MONTH(A270))</f>
        <v/>
      </c>
    </row>
    <row r="271" customFormat="false" ht="15" hidden="false" customHeight="false" outlineLevel="0" collapsed="false">
      <c r="A271" s="11"/>
      <c r="B271" s="6"/>
      <c r="C271" s="6"/>
      <c r="D271" s="9"/>
      <c r="E271" s="5" t="str">
        <f aca="false">IF(A271="","",YEAR(A271))</f>
        <v/>
      </c>
      <c r="F271" s="5" t="str">
        <f aca="false">IF(A271="","",MONTH(A271))</f>
        <v/>
      </c>
    </row>
    <row r="272" customFormat="false" ht="15" hidden="false" customHeight="false" outlineLevel="0" collapsed="false">
      <c r="A272" s="11"/>
      <c r="B272" s="6"/>
      <c r="C272" s="6"/>
      <c r="D272" s="9"/>
      <c r="E272" s="5" t="str">
        <f aca="false">IF(A272="","",YEAR(A272))</f>
        <v/>
      </c>
      <c r="F272" s="5" t="str">
        <f aca="false">IF(A272="","",MONTH(A272))</f>
        <v/>
      </c>
    </row>
    <row r="273" customFormat="false" ht="15" hidden="false" customHeight="false" outlineLevel="0" collapsed="false">
      <c r="A273" s="11"/>
      <c r="B273" s="6"/>
      <c r="C273" s="6"/>
      <c r="D273" s="9"/>
      <c r="E273" s="5" t="str">
        <f aca="false">IF(A273="","",YEAR(A273))</f>
        <v/>
      </c>
      <c r="F273" s="5" t="str">
        <f aca="false">IF(A273="","",MONTH(A273))</f>
        <v/>
      </c>
    </row>
    <row r="274" customFormat="false" ht="15" hidden="false" customHeight="false" outlineLevel="0" collapsed="false">
      <c r="A274" s="11"/>
      <c r="B274" s="6"/>
      <c r="C274" s="6"/>
      <c r="D274" s="9"/>
      <c r="E274" s="5" t="str">
        <f aca="false">IF(A274="","",YEAR(A274))</f>
        <v/>
      </c>
      <c r="F274" s="5" t="str">
        <f aca="false">IF(A274="","",MONTH(A274))</f>
        <v/>
      </c>
    </row>
    <row r="275" customFormat="false" ht="15" hidden="false" customHeight="false" outlineLevel="0" collapsed="false">
      <c r="A275" s="11"/>
      <c r="B275" s="6"/>
      <c r="C275" s="6"/>
      <c r="D275" s="9"/>
      <c r="E275" s="5" t="str">
        <f aca="false">IF(A275="","",YEAR(A275))</f>
        <v/>
      </c>
      <c r="F275" s="5" t="str">
        <f aca="false">IF(A275="","",MONTH(A275))</f>
        <v/>
      </c>
    </row>
    <row r="276" customFormat="false" ht="15" hidden="false" customHeight="false" outlineLevel="0" collapsed="false">
      <c r="A276" s="11"/>
      <c r="B276" s="6"/>
      <c r="C276" s="6"/>
      <c r="D276" s="9"/>
      <c r="E276" s="5" t="str">
        <f aca="false">IF(A276="","",YEAR(A276))</f>
        <v/>
      </c>
      <c r="F276" s="5" t="str">
        <f aca="false">IF(A276="","",MONTH(A276))</f>
        <v/>
      </c>
    </row>
    <row r="277" customFormat="false" ht="15" hidden="false" customHeight="false" outlineLevel="0" collapsed="false">
      <c r="A277" s="11"/>
      <c r="B277" s="6"/>
      <c r="C277" s="6"/>
      <c r="D277" s="9"/>
      <c r="E277" s="5" t="str">
        <f aca="false">IF(A277="","",YEAR(A277))</f>
        <v/>
      </c>
      <c r="F277" s="5" t="str">
        <f aca="false">IF(A277="","",MONTH(A277))</f>
        <v/>
      </c>
    </row>
    <row r="278" customFormat="false" ht="15" hidden="false" customHeight="false" outlineLevel="0" collapsed="false">
      <c r="A278" s="11"/>
      <c r="B278" s="6"/>
      <c r="C278" s="6"/>
      <c r="D278" s="9"/>
      <c r="E278" s="5" t="str">
        <f aca="false">IF(A278="","",YEAR(A278))</f>
        <v/>
      </c>
      <c r="F278" s="5" t="str">
        <f aca="false">IF(A278="","",MONTH(A278))</f>
        <v/>
      </c>
    </row>
    <row r="279" customFormat="false" ht="15" hidden="false" customHeight="false" outlineLevel="0" collapsed="false">
      <c r="A279" s="11"/>
      <c r="B279" s="6"/>
      <c r="C279" s="6"/>
      <c r="D279" s="9"/>
      <c r="E279" s="5" t="str">
        <f aca="false">IF(A279="","",YEAR(A279))</f>
        <v/>
      </c>
      <c r="F279" s="5" t="str">
        <f aca="false">IF(A279="","",MONTH(A279))</f>
        <v/>
      </c>
    </row>
    <row r="280" customFormat="false" ht="15" hidden="false" customHeight="false" outlineLevel="0" collapsed="false">
      <c r="A280" s="11"/>
      <c r="B280" s="6"/>
      <c r="C280" s="6"/>
      <c r="D280" s="9"/>
      <c r="E280" s="5" t="str">
        <f aca="false">IF(A280="","",YEAR(A280))</f>
        <v/>
      </c>
      <c r="F280" s="5" t="str">
        <f aca="false">IF(A280="","",MONTH(A280))</f>
        <v/>
      </c>
    </row>
    <row r="281" customFormat="false" ht="15" hidden="false" customHeight="false" outlineLevel="0" collapsed="false">
      <c r="A281" s="11"/>
      <c r="B281" s="6"/>
      <c r="C281" s="6"/>
      <c r="D281" s="9"/>
      <c r="E281" s="5" t="str">
        <f aca="false">IF(A281="","",YEAR(A281))</f>
        <v/>
      </c>
      <c r="F281" s="5" t="str">
        <f aca="false">IF(A281="","",MONTH(A281))</f>
        <v/>
      </c>
    </row>
    <row r="282" customFormat="false" ht="15" hidden="false" customHeight="false" outlineLevel="0" collapsed="false">
      <c r="A282" s="11"/>
      <c r="B282" s="6"/>
      <c r="C282" s="6"/>
      <c r="D282" s="9"/>
      <c r="E282" s="5" t="str">
        <f aca="false">IF(A282="","",YEAR(A282))</f>
        <v/>
      </c>
      <c r="F282" s="5" t="str">
        <f aca="false">IF(A282="","",MONTH(A282))</f>
        <v/>
      </c>
    </row>
    <row r="283" customFormat="false" ht="15" hidden="false" customHeight="false" outlineLevel="0" collapsed="false">
      <c r="A283" s="11"/>
      <c r="B283" s="6"/>
      <c r="C283" s="6"/>
      <c r="D283" s="9"/>
      <c r="E283" s="5" t="str">
        <f aca="false">IF(A283="","",YEAR(A283))</f>
        <v/>
      </c>
      <c r="F283" s="5" t="str">
        <f aca="false">IF(A283="","",MONTH(A283))</f>
        <v/>
      </c>
    </row>
    <row r="284" customFormat="false" ht="15" hidden="false" customHeight="false" outlineLevel="0" collapsed="false">
      <c r="A284" s="11"/>
      <c r="B284" s="6"/>
      <c r="C284" s="6"/>
      <c r="D284" s="9"/>
      <c r="E284" s="5" t="str">
        <f aca="false">IF(A284="","",YEAR(A284))</f>
        <v/>
      </c>
      <c r="F284" s="5" t="str">
        <f aca="false">IF(A284="","",MONTH(A284))</f>
        <v/>
      </c>
    </row>
    <row r="285" customFormat="false" ht="15" hidden="false" customHeight="false" outlineLevel="0" collapsed="false">
      <c r="A285" s="11"/>
      <c r="B285" s="6"/>
      <c r="C285" s="6"/>
      <c r="D285" s="9"/>
      <c r="E285" s="5" t="str">
        <f aca="false">IF(A285="","",YEAR(A285))</f>
        <v/>
      </c>
      <c r="F285" s="5" t="str">
        <f aca="false">IF(A285="","",MONTH(A285))</f>
        <v/>
      </c>
    </row>
    <row r="286" customFormat="false" ht="15" hidden="false" customHeight="false" outlineLevel="0" collapsed="false">
      <c r="A286" s="11"/>
      <c r="B286" s="6"/>
      <c r="C286" s="6"/>
      <c r="D286" s="9"/>
      <c r="E286" s="5" t="str">
        <f aca="false">IF(A286="","",YEAR(A286))</f>
        <v/>
      </c>
      <c r="F286" s="5" t="str">
        <f aca="false">IF(A286="","",MONTH(A286))</f>
        <v/>
      </c>
    </row>
    <row r="287" customFormat="false" ht="15" hidden="false" customHeight="false" outlineLevel="0" collapsed="false">
      <c r="A287" s="11"/>
      <c r="B287" s="6"/>
      <c r="C287" s="6"/>
      <c r="D287" s="9"/>
      <c r="E287" s="5" t="str">
        <f aca="false">IF(A287="","",YEAR(A287))</f>
        <v/>
      </c>
      <c r="F287" s="5" t="str">
        <f aca="false">IF(A287="","",MONTH(A287))</f>
        <v/>
      </c>
    </row>
    <row r="288" customFormat="false" ht="15" hidden="false" customHeight="false" outlineLevel="0" collapsed="false">
      <c r="A288" s="11"/>
      <c r="B288" s="6"/>
      <c r="C288" s="6"/>
      <c r="D288" s="9"/>
      <c r="E288" s="5" t="str">
        <f aca="false">IF(A288="","",YEAR(A288))</f>
        <v/>
      </c>
      <c r="F288" s="5" t="str">
        <f aca="false">IF(A288="","",MONTH(A288))</f>
        <v/>
      </c>
    </row>
    <row r="289" customFormat="false" ht="15" hidden="false" customHeight="false" outlineLevel="0" collapsed="false">
      <c r="A289" s="11"/>
      <c r="B289" s="6"/>
      <c r="C289" s="6"/>
      <c r="D289" s="9"/>
      <c r="E289" s="5" t="str">
        <f aca="false">IF(A289="","",YEAR(A289))</f>
        <v/>
      </c>
      <c r="F289" s="5" t="str">
        <f aca="false">IF(A289="","",MONTH(A289))</f>
        <v/>
      </c>
    </row>
    <row r="290" customFormat="false" ht="15" hidden="false" customHeight="false" outlineLevel="0" collapsed="false">
      <c r="A290" s="11"/>
      <c r="B290" s="6"/>
      <c r="C290" s="6"/>
      <c r="D290" s="9"/>
      <c r="E290" s="5" t="str">
        <f aca="false">IF(A290="","",YEAR(A290))</f>
        <v/>
      </c>
      <c r="F290" s="5" t="str">
        <f aca="false">IF(A290="","",MONTH(A290))</f>
        <v/>
      </c>
    </row>
    <row r="291" customFormat="false" ht="15" hidden="false" customHeight="false" outlineLevel="0" collapsed="false">
      <c r="A291" s="11"/>
      <c r="B291" s="6"/>
      <c r="C291" s="6"/>
      <c r="D291" s="9"/>
      <c r="E291" s="5" t="str">
        <f aca="false">IF(A291="","",YEAR(A291))</f>
        <v/>
      </c>
      <c r="F291" s="5" t="str">
        <f aca="false">IF(A291="","",MONTH(A291))</f>
        <v/>
      </c>
    </row>
    <row r="292" customFormat="false" ht="15" hidden="false" customHeight="false" outlineLevel="0" collapsed="false">
      <c r="A292" s="11"/>
      <c r="B292" s="6"/>
      <c r="C292" s="6"/>
      <c r="D292" s="9"/>
      <c r="E292" s="5" t="str">
        <f aca="false">IF(A292="","",YEAR(A292))</f>
        <v/>
      </c>
      <c r="F292" s="5" t="str">
        <f aca="false">IF(A292="","",MONTH(A292))</f>
        <v/>
      </c>
    </row>
    <row r="293" customFormat="false" ht="15" hidden="false" customHeight="false" outlineLevel="0" collapsed="false">
      <c r="A293" s="11"/>
      <c r="B293" s="6"/>
      <c r="C293" s="6"/>
      <c r="D293" s="9"/>
      <c r="E293" s="5" t="str">
        <f aca="false">IF(A293="","",YEAR(A293))</f>
        <v/>
      </c>
      <c r="F293" s="5" t="str">
        <f aca="false">IF(A293="","",MONTH(A293))</f>
        <v/>
      </c>
    </row>
    <row r="294" customFormat="false" ht="15" hidden="false" customHeight="false" outlineLevel="0" collapsed="false">
      <c r="A294" s="11"/>
      <c r="B294" s="6"/>
      <c r="C294" s="6"/>
      <c r="D294" s="9"/>
      <c r="E294" s="5" t="str">
        <f aca="false">IF(A294="","",YEAR(A294))</f>
        <v/>
      </c>
      <c r="F294" s="5" t="str">
        <f aca="false">IF(A294="","",MONTH(A294))</f>
        <v/>
      </c>
    </row>
    <row r="295" customFormat="false" ht="15" hidden="false" customHeight="false" outlineLevel="0" collapsed="false">
      <c r="A295" s="11"/>
      <c r="B295" s="6"/>
      <c r="C295" s="6"/>
      <c r="D295" s="9"/>
      <c r="E295" s="5" t="str">
        <f aca="false">IF(A295="","",YEAR(A295))</f>
        <v/>
      </c>
      <c r="F295" s="5" t="str">
        <f aca="false">IF(A295="","",MONTH(A295))</f>
        <v/>
      </c>
    </row>
    <row r="296" customFormat="false" ht="15" hidden="false" customHeight="false" outlineLevel="0" collapsed="false">
      <c r="A296" s="11"/>
      <c r="B296" s="6"/>
      <c r="C296" s="6"/>
      <c r="D296" s="9"/>
      <c r="E296" s="5" t="str">
        <f aca="false">IF(A296="","",YEAR(A296))</f>
        <v/>
      </c>
      <c r="F296" s="5" t="str">
        <f aca="false">IF(A296="","",MONTH(A296))</f>
        <v/>
      </c>
    </row>
    <row r="297" customFormat="false" ht="15" hidden="false" customHeight="false" outlineLevel="0" collapsed="false">
      <c r="A297" s="11"/>
      <c r="B297" s="6"/>
      <c r="C297" s="6"/>
      <c r="D297" s="9"/>
      <c r="E297" s="5" t="str">
        <f aca="false">IF(A297="","",YEAR(A297))</f>
        <v/>
      </c>
      <c r="F297" s="5" t="str">
        <f aca="false">IF(A297="","",MONTH(A297))</f>
        <v/>
      </c>
    </row>
    <row r="298" customFormat="false" ht="15" hidden="false" customHeight="false" outlineLevel="0" collapsed="false">
      <c r="A298" s="11"/>
      <c r="B298" s="6"/>
      <c r="C298" s="6"/>
      <c r="D298" s="9"/>
      <c r="E298" s="5" t="str">
        <f aca="false">IF(A298="","",YEAR(A298))</f>
        <v/>
      </c>
      <c r="F298" s="5" t="str">
        <f aca="false">IF(A298="","",MONTH(A298))</f>
        <v/>
      </c>
    </row>
    <row r="299" customFormat="false" ht="15" hidden="false" customHeight="false" outlineLevel="0" collapsed="false">
      <c r="A299" s="11"/>
      <c r="B299" s="6"/>
      <c r="C299" s="6"/>
      <c r="D299" s="9"/>
      <c r="E299" s="5" t="str">
        <f aca="false">IF(A299="","",YEAR(A299))</f>
        <v/>
      </c>
      <c r="F299" s="5" t="str">
        <f aca="false">IF(A299="","",MONTH(A299))</f>
        <v/>
      </c>
    </row>
    <row r="300" customFormat="false" ht="15" hidden="false" customHeight="false" outlineLevel="0" collapsed="false">
      <c r="A300" s="11"/>
      <c r="B300" s="6"/>
      <c r="C300" s="6"/>
      <c r="D300" s="9"/>
      <c r="E300" s="5" t="str">
        <f aca="false">IF(A300="","",YEAR(A300))</f>
        <v/>
      </c>
      <c r="F300" s="5" t="str">
        <f aca="false">IF(A300="","",MONTH(A300))</f>
        <v/>
      </c>
    </row>
    <row r="301" customFormat="false" ht="15" hidden="false" customHeight="false" outlineLevel="0" collapsed="false">
      <c r="A301" s="11"/>
      <c r="B301" s="6"/>
      <c r="C301" s="6"/>
      <c r="D301" s="9"/>
      <c r="E301" s="5" t="str">
        <f aca="false">IF(A301="","",YEAR(A301))</f>
        <v/>
      </c>
      <c r="F301" s="5" t="str">
        <f aca="false">IF(A301="","",MONTH(A301))</f>
        <v/>
      </c>
    </row>
  </sheetData>
  <dataValidations count="1">
    <dataValidation allowBlank="true" errorStyle="stop" operator="between" showDropDown="false" showErrorMessage="false" showInputMessage="false" sqref="C2:C301" type="list">
      <formula1>$J$2:$J$12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3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6"/>
    <col collapsed="false" customWidth="true" hidden="false" outlineLevel="0" max="3" min="3" style="0" width="15"/>
    <col collapsed="false" customWidth="true" hidden="false" outlineLevel="0" max="4" min="4" style="0" width="16"/>
    <col collapsed="false" customWidth="true" hidden="false" outlineLevel="0" max="5" min="5" style="0" width="14"/>
    <col collapsed="false" customWidth="true" hidden="false" outlineLevel="0" max="6" min="6" style="0" width="15"/>
    <col collapsed="false" customWidth="true" hidden="false" outlineLevel="0" max="7" min="7" style="0" width="16"/>
    <col collapsed="false" customWidth="true" hidden="false" outlineLevel="0" max="8" min="8" style="0" width="14"/>
    <col collapsed="false" customWidth="true" hidden="false" outlineLevel="0" max="9" min="9" style="0" width="15"/>
    <col collapsed="false" customWidth="true" hidden="false" outlineLevel="0" max="10" min="10" style="0" width="13"/>
    <col collapsed="false" customWidth="true" hidden="false" outlineLevel="0" max="11" min="11" style="0" width="12"/>
  </cols>
  <sheetData>
    <row r="1" customFormat="false" ht="19.7" hidden="false" customHeight="false" outlineLevel="0" collapsed="false">
      <c r="A1" s="4" t="str">
        <f aca="false">"Resumen "&amp;Parámetros!B4&amp;" · "&amp;Parámetros!B3</f>
        <v>Resumen 2026 · Mi piso turístico</v>
      </c>
    </row>
    <row r="3" customFormat="false" ht="31.5" hidden="false" customHeight="true" outlineLevel="0" collapsed="false">
      <c r="A3" s="7" t="s">
        <v>42</v>
      </c>
      <c r="B3" s="7" t="s">
        <v>65</v>
      </c>
      <c r="C3" s="7" t="s">
        <v>66</v>
      </c>
      <c r="D3" s="7" t="s">
        <v>67</v>
      </c>
      <c r="E3" s="7" t="s">
        <v>68</v>
      </c>
      <c r="F3" s="7" t="s">
        <v>69</v>
      </c>
      <c r="G3" s="7" t="s">
        <v>70</v>
      </c>
      <c r="H3" s="7" t="s">
        <v>71</v>
      </c>
      <c r="I3" s="7" t="s">
        <v>72</v>
      </c>
      <c r="J3" s="7" t="s">
        <v>73</v>
      </c>
      <c r="K3" s="7" t="s">
        <v>74</v>
      </c>
    </row>
    <row r="4" customFormat="false" ht="15" hidden="false" customHeight="false" outlineLevel="0" collapsed="false">
      <c r="A4" s="15" t="s">
        <v>75</v>
      </c>
      <c r="B4" s="16" t="n">
        <f aca="false">DAY(DATE(Parámetros!$B$4,1+1,0))</f>
        <v>31</v>
      </c>
      <c r="C4" s="16" t="n">
        <f aca="false">SUMIFS(Reservas!$F$2:$F$301,Reservas!$G$2:$G$301,Parámetros!$B$4,Reservas!$H$2:$H$301,1)</f>
        <v>0</v>
      </c>
      <c r="D4" s="17" t="n">
        <f aca="false">IF(B4=0,0,C4/B4)</f>
        <v>0</v>
      </c>
      <c r="E4" s="18" t="n">
        <f aca="false">SUMIFS(Reservas!$D$2:$D$301,Reservas!$G$2:$G$301,Parámetros!$B$4,Reservas!$H$2:$H$301,1)</f>
        <v>0</v>
      </c>
      <c r="F4" s="18" t="n">
        <f aca="false">SUMIFS(Reservas!$J$2:$J$301,Reservas!$G$2:$G$301,Parámetros!$B$4,Reservas!$H$2:$H$301,1)</f>
        <v>0</v>
      </c>
      <c r="G4" s="18" t="n">
        <f aca="false">E4-F4</f>
        <v>0</v>
      </c>
      <c r="H4" s="18" t="n">
        <f aca="false">SUMIFS(Gastos!$D$2:$D$301,Gastos!$E$2:$E$301,Parámetros!$B$4,Gastos!$F$2:$F$301,1)</f>
        <v>0</v>
      </c>
      <c r="I4" s="18" t="n">
        <f aca="false">G4-H4</f>
        <v>0</v>
      </c>
      <c r="J4" s="18" t="n">
        <f aca="false">IF(C4=0,0,E4/C4)</f>
        <v>0</v>
      </c>
      <c r="K4" s="18" t="n">
        <f aca="false">IF(B4=0,0,E4/B4)</f>
        <v>0</v>
      </c>
    </row>
    <row r="5" customFormat="false" ht="15" hidden="false" customHeight="false" outlineLevel="0" collapsed="false">
      <c r="A5" s="15" t="s">
        <v>76</v>
      </c>
      <c r="B5" s="16" t="n">
        <f aca="false">DAY(DATE(Parámetros!$B$4,2+1,0))</f>
        <v>28</v>
      </c>
      <c r="C5" s="16" t="n">
        <f aca="false">SUMIFS(Reservas!$F$2:$F$301,Reservas!$G$2:$G$301,Parámetros!$B$4,Reservas!$H$2:$H$301,2)</f>
        <v>0</v>
      </c>
      <c r="D5" s="17" t="n">
        <f aca="false">IF(B5=0,0,C5/B5)</f>
        <v>0</v>
      </c>
      <c r="E5" s="18" t="n">
        <f aca="false">SUMIFS(Reservas!$D$2:$D$301,Reservas!$G$2:$G$301,Parámetros!$B$4,Reservas!$H$2:$H$301,2)</f>
        <v>0</v>
      </c>
      <c r="F5" s="18" t="n">
        <f aca="false">SUMIFS(Reservas!$J$2:$J$301,Reservas!$G$2:$G$301,Parámetros!$B$4,Reservas!$H$2:$H$301,2)</f>
        <v>0</v>
      </c>
      <c r="G5" s="18" t="n">
        <f aca="false">E5-F5</f>
        <v>0</v>
      </c>
      <c r="H5" s="18" t="n">
        <f aca="false">SUMIFS(Gastos!$D$2:$D$301,Gastos!$E$2:$E$301,Parámetros!$B$4,Gastos!$F$2:$F$301,2)</f>
        <v>0</v>
      </c>
      <c r="I5" s="18" t="n">
        <f aca="false">G5-H5</f>
        <v>0</v>
      </c>
      <c r="J5" s="18" t="n">
        <f aca="false">IF(C5=0,0,E5/C5)</f>
        <v>0</v>
      </c>
      <c r="K5" s="18" t="n">
        <f aca="false">IF(B5=0,0,E5/B5)</f>
        <v>0</v>
      </c>
    </row>
    <row r="6" customFormat="false" ht="15" hidden="false" customHeight="false" outlineLevel="0" collapsed="false">
      <c r="A6" s="15" t="s">
        <v>77</v>
      </c>
      <c r="B6" s="16" t="n">
        <f aca="false">DAY(DATE(Parámetros!$B$4,3+1,0))</f>
        <v>31</v>
      </c>
      <c r="C6" s="16" t="n">
        <f aca="false">SUMIFS(Reservas!$F$2:$F$301,Reservas!$G$2:$G$301,Parámetros!$B$4,Reservas!$H$2:$H$301,3)</f>
        <v>0</v>
      </c>
      <c r="D6" s="17" t="n">
        <f aca="false">IF(B6=0,0,C6/B6)</f>
        <v>0</v>
      </c>
      <c r="E6" s="18" t="n">
        <f aca="false">SUMIFS(Reservas!$D$2:$D$301,Reservas!$G$2:$G$301,Parámetros!$B$4,Reservas!$H$2:$H$301,3)</f>
        <v>0</v>
      </c>
      <c r="F6" s="18" t="n">
        <f aca="false">SUMIFS(Reservas!$J$2:$J$301,Reservas!$G$2:$G$301,Parámetros!$B$4,Reservas!$H$2:$H$301,3)</f>
        <v>0</v>
      </c>
      <c r="G6" s="18" t="n">
        <f aca="false">E6-F6</f>
        <v>0</v>
      </c>
      <c r="H6" s="18" t="n">
        <f aca="false">SUMIFS(Gastos!$D$2:$D$301,Gastos!$E$2:$E$301,Parámetros!$B$4,Gastos!$F$2:$F$301,3)</f>
        <v>0</v>
      </c>
      <c r="I6" s="18" t="n">
        <f aca="false">G6-H6</f>
        <v>0</v>
      </c>
      <c r="J6" s="18" t="n">
        <f aca="false">IF(C6=0,0,E6/C6)</f>
        <v>0</v>
      </c>
      <c r="K6" s="18" t="n">
        <f aca="false">IF(B6=0,0,E6/B6)</f>
        <v>0</v>
      </c>
    </row>
    <row r="7" customFormat="false" ht="15" hidden="false" customHeight="false" outlineLevel="0" collapsed="false">
      <c r="A7" s="15" t="s">
        <v>78</v>
      </c>
      <c r="B7" s="16" t="n">
        <f aca="false">DAY(DATE(Parámetros!$B$4,4+1,0))</f>
        <v>30</v>
      </c>
      <c r="C7" s="16" t="n">
        <f aca="false">SUMIFS(Reservas!$F$2:$F$301,Reservas!$G$2:$G$301,Parámetros!$B$4,Reservas!$H$2:$H$301,4)</f>
        <v>0</v>
      </c>
      <c r="D7" s="17" t="n">
        <f aca="false">IF(B7=0,0,C7/B7)</f>
        <v>0</v>
      </c>
      <c r="E7" s="18" t="n">
        <f aca="false">SUMIFS(Reservas!$D$2:$D$301,Reservas!$G$2:$G$301,Parámetros!$B$4,Reservas!$H$2:$H$301,4)</f>
        <v>0</v>
      </c>
      <c r="F7" s="18" t="n">
        <f aca="false">SUMIFS(Reservas!$J$2:$J$301,Reservas!$G$2:$G$301,Parámetros!$B$4,Reservas!$H$2:$H$301,4)</f>
        <v>0</v>
      </c>
      <c r="G7" s="18" t="n">
        <f aca="false">E7-F7</f>
        <v>0</v>
      </c>
      <c r="H7" s="18" t="n">
        <f aca="false">SUMIFS(Gastos!$D$2:$D$301,Gastos!$E$2:$E$301,Parámetros!$B$4,Gastos!$F$2:$F$301,4)</f>
        <v>0</v>
      </c>
      <c r="I7" s="18" t="n">
        <f aca="false">G7-H7</f>
        <v>0</v>
      </c>
      <c r="J7" s="18" t="n">
        <f aca="false">IF(C7=0,0,E7/C7)</f>
        <v>0</v>
      </c>
      <c r="K7" s="18" t="n">
        <f aca="false">IF(B7=0,0,E7/B7)</f>
        <v>0</v>
      </c>
    </row>
    <row r="8" customFormat="false" ht="15" hidden="false" customHeight="false" outlineLevel="0" collapsed="false">
      <c r="A8" s="15" t="s">
        <v>79</v>
      </c>
      <c r="B8" s="16" t="n">
        <f aca="false">DAY(DATE(Parámetros!$B$4,5+1,0))</f>
        <v>31</v>
      </c>
      <c r="C8" s="16" t="n">
        <f aca="false">SUMIFS(Reservas!$F$2:$F$301,Reservas!$G$2:$G$301,Parámetros!$B$4,Reservas!$H$2:$H$301,5)</f>
        <v>0</v>
      </c>
      <c r="D8" s="17" t="n">
        <f aca="false">IF(B8=0,0,C8/B8)</f>
        <v>0</v>
      </c>
      <c r="E8" s="18" t="n">
        <f aca="false">SUMIFS(Reservas!$D$2:$D$301,Reservas!$G$2:$G$301,Parámetros!$B$4,Reservas!$H$2:$H$301,5)</f>
        <v>0</v>
      </c>
      <c r="F8" s="18" t="n">
        <f aca="false">SUMIFS(Reservas!$J$2:$J$301,Reservas!$G$2:$G$301,Parámetros!$B$4,Reservas!$H$2:$H$301,5)</f>
        <v>0</v>
      </c>
      <c r="G8" s="18" t="n">
        <f aca="false">E8-F8</f>
        <v>0</v>
      </c>
      <c r="H8" s="18" t="n">
        <f aca="false">SUMIFS(Gastos!$D$2:$D$301,Gastos!$E$2:$E$301,Parámetros!$B$4,Gastos!$F$2:$F$301,5)</f>
        <v>0</v>
      </c>
      <c r="I8" s="18" t="n">
        <f aca="false">G8-H8</f>
        <v>0</v>
      </c>
      <c r="J8" s="18" t="n">
        <f aca="false">IF(C8=0,0,E8/C8)</f>
        <v>0</v>
      </c>
      <c r="K8" s="18" t="n">
        <f aca="false">IF(B8=0,0,E8/B8)</f>
        <v>0</v>
      </c>
    </row>
    <row r="9" customFormat="false" ht="15" hidden="false" customHeight="false" outlineLevel="0" collapsed="false">
      <c r="A9" s="15" t="s">
        <v>80</v>
      </c>
      <c r="B9" s="16" t="n">
        <f aca="false">DAY(DATE(Parámetros!$B$4,6+1,0))</f>
        <v>30</v>
      </c>
      <c r="C9" s="16" t="n">
        <f aca="false">SUMIFS(Reservas!$F$2:$F$301,Reservas!$G$2:$G$301,Parámetros!$B$4,Reservas!$H$2:$H$301,6)</f>
        <v>0</v>
      </c>
      <c r="D9" s="17" t="n">
        <f aca="false">IF(B9=0,0,C9/B9)</f>
        <v>0</v>
      </c>
      <c r="E9" s="18" t="n">
        <f aca="false">SUMIFS(Reservas!$D$2:$D$301,Reservas!$G$2:$G$301,Parámetros!$B$4,Reservas!$H$2:$H$301,6)</f>
        <v>0</v>
      </c>
      <c r="F9" s="18" t="n">
        <f aca="false">SUMIFS(Reservas!$J$2:$J$301,Reservas!$G$2:$G$301,Parámetros!$B$4,Reservas!$H$2:$H$301,6)</f>
        <v>0</v>
      </c>
      <c r="G9" s="18" t="n">
        <f aca="false">E9-F9</f>
        <v>0</v>
      </c>
      <c r="H9" s="18" t="n">
        <f aca="false">SUMIFS(Gastos!$D$2:$D$301,Gastos!$E$2:$E$301,Parámetros!$B$4,Gastos!$F$2:$F$301,6)</f>
        <v>0</v>
      </c>
      <c r="I9" s="18" t="n">
        <f aca="false">G9-H9</f>
        <v>0</v>
      </c>
      <c r="J9" s="18" t="n">
        <f aca="false">IF(C9=0,0,E9/C9)</f>
        <v>0</v>
      </c>
      <c r="K9" s="18" t="n">
        <f aca="false">IF(B9=0,0,E9/B9)</f>
        <v>0</v>
      </c>
    </row>
    <row r="10" customFormat="false" ht="15" hidden="false" customHeight="false" outlineLevel="0" collapsed="false">
      <c r="A10" s="15" t="s">
        <v>81</v>
      </c>
      <c r="B10" s="16" t="n">
        <f aca="false">DAY(DATE(Parámetros!$B$4,7+1,0))</f>
        <v>31</v>
      </c>
      <c r="C10" s="16" t="n">
        <f aca="false">SUMIFS(Reservas!$F$2:$F$301,Reservas!$G$2:$G$301,Parámetros!$B$4,Reservas!$H$2:$H$301,7)</f>
        <v>15</v>
      </c>
      <c r="D10" s="17" t="n">
        <f aca="false">IF(B10=0,0,C10/B10)</f>
        <v>0.483870967741936</v>
      </c>
      <c r="E10" s="18" t="n">
        <f aca="false">SUMIFS(Reservas!$D$2:$D$301,Reservas!$G$2:$G$301,Parámetros!$B$4,Reservas!$H$2:$H$301,7)</f>
        <v>1850</v>
      </c>
      <c r="F10" s="18" t="n">
        <f aca="false">SUMIFS(Reservas!$J$2:$J$301,Reservas!$G$2:$G$301,Parámetros!$B$4,Reservas!$H$2:$H$301,7)</f>
        <v>167.45</v>
      </c>
      <c r="G10" s="18" t="n">
        <f aca="false">E10-F10</f>
        <v>1682.55</v>
      </c>
      <c r="H10" s="18" t="n">
        <f aca="false">SUMIFS(Gastos!$D$2:$D$301,Gastos!$E$2:$E$301,Parámetros!$B$4,Gastos!$F$2:$F$301,7)</f>
        <v>113.4</v>
      </c>
      <c r="I10" s="18" t="n">
        <f aca="false">G10-H10</f>
        <v>1569.15</v>
      </c>
      <c r="J10" s="18" t="n">
        <f aca="false">IF(C10=0,0,E10/C10)</f>
        <v>123.333333333333</v>
      </c>
      <c r="K10" s="18" t="n">
        <f aca="false">IF(B10=0,0,E10/B10)</f>
        <v>59.6774193548387</v>
      </c>
    </row>
    <row r="11" customFormat="false" ht="15" hidden="false" customHeight="false" outlineLevel="0" collapsed="false">
      <c r="A11" s="15" t="s">
        <v>82</v>
      </c>
      <c r="B11" s="16" t="n">
        <f aca="false">DAY(DATE(Parámetros!$B$4,8+1,0))</f>
        <v>31</v>
      </c>
      <c r="C11" s="16" t="n">
        <f aca="false">SUMIFS(Reservas!$F$2:$F$301,Reservas!$G$2:$G$301,Parámetros!$B$4,Reservas!$H$2:$H$301,8)</f>
        <v>0</v>
      </c>
      <c r="D11" s="17" t="n">
        <f aca="false">IF(B11=0,0,C11/B11)</f>
        <v>0</v>
      </c>
      <c r="E11" s="18" t="n">
        <f aca="false">SUMIFS(Reservas!$D$2:$D$301,Reservas!$G$2:$G$301,Parámetros!$B$4,Reservas!$H$2:$H$301,8)</f>
        <v>0</v>
      </c>
      <c r="F11" s="18" t="n">
        <f aca="false">SUMIFS(Reservas!$J$2:$J$301,Reservas!$G$2:$G$301,Parámetros!$B$4,Reservas!$H$2:$H$301,8)</f>
        <v>0</v>
      </c>
      <c r="G11" s="18" t="n">
        <f aca="false">E11-F11</f>
        <v>0</v>
      </c>
      <c r="H11" s="18" t="n">
        <f aca="false">SUMIFS(Gastos!$D$2:$D$301,Gastos!$E$2:$E$301,Parámetros!$B$4,Gastos!$F$2:$F$301,8)</f>
        <v>0</v>
      </c>
      <c r="I11" s="18" t="n">
        <f aca="false">G11-H11</f>
        <v>0</v>
      </c>
      <c r="J11" s="18" t="n">
        <f aca="false">IF(C11=0,0,E11/C11)</f>
        <v>0</v>
      </c>
      <c r="K11" s="18" t="n">
        <f aca="false">IF(B11=0,0,E11/B11)</f>
        <v>0</v>
      </c>
    </row>
    <row r="12" customFormat="false" ht="15" hidden="false" customHeight="false" outlineLevel="0" collapsed="false">
      <c r="A12" s="15" t="s">
        <v>83</v>
      </c>
      <c r="B12" s="16" t="n">
        <f aca="false">DAY(DATE(Parámetros!$B$4,9+1,0))</f>
        <v>30</v>
      </c>
      <c r="C12" s="16" t="n">
        <f aca="false">SUMIFS(Reservas!$F$2:$F$301,Reservas!$G$2:$G$301,Parámetros!$B$4,Reservas!$H$2:$H$301,9)</f>
        <v>0</v>
      </c>
      <c r="D12" s="17" t="n">
        <f aca="false">IF(B12=0,0,C12/B12)</f>
        <v>0</v>
      </c>
      <c r="E12" s="18" t="n">
        <f aca="false">SUMIFS(Reservas!$D$2:$D$301,Reservas!$G$2:$G$301,Parámetros!$B$4,Reservas!$H$2:$H$301,9)</f>
        <v>0</v>
      </c>
      <c r="F12" s="18" t="n">
        <f aca="false">SUMIFS(Reservas!$J$2:$J$301,Reservas!$G$2:$G$301,Parámetros!$B$4,Reservas!$H$2:$H$301,9)</f>
        <v>0</v>
      </c>
      <c r="G12" s="18" t="n">
        <f aca="false">E12-F12</f>
        <v>0</v>
      </c>
      <c r="H12" s="18" t="n">
        <f aca="false">SUMIFS(Gastos!$D$2:$D$301,Gastos!$E$2:$E$301,Parámetros!$B$4,Gastos!$F$2:$F$301,9)</f>
        <v>0</v>
      </c>
      <c r="I12" s="18" t="n">
        <f aca="false">G12-H12</f>
        <v>0</v>
      </c>
      <c r="J12" s="18" t="n">
        <f aca="false">IF(C12=0,0,E12/C12)</f>
        <v>0</v>
      </c>
      <c r="K12" s="18" t="n">
        <f aca="false">IF(B12=0,0,E12/B12)</f>
        <v>0</v>
      </c>
    </row>
    <row r="13" customFormat="false" ht="15" hidden="false" customHeight="false" outlineLevel="0" collapsed="false">
      <c r="A13" s="15" t="s">
        <v>84</v>
      </c>
      <c r="B13" s="16" t="n">
        <f aca="false">DAY(DATE(Parámetros!$B$4,10+1,0))</f>
        <v>31</v>
      </c>
      <c r="C13" s="16" t="n">
        <f aca="false">SUMIFS(Reservas!$F$2:$F$301,Reservas!$G$2:$G$301,Parámetros!$B$4,Reservas!$H$2:$H$301,10)</f>
        <v>0</v>
      </c>
      <c r="D13" s="17" t="n">
        <f aca="false">IF(B13=0,0,C13/B13)</f>
        <v>0</v>
      </c>
      <c r="E13" s="18" t="n">
        <f aca="false">SUMIFS(Reservas!$D$2:$D$301,Reservas!$G$2:$G$301,Parámetros!$B$4,Reservas!$H$2:$H$301,10)</f>
        <v>0</v>
      </c>
      <c r="F13" s="18" t="n">
        <f aca="false">SUMIFS(Reservas!$J$2:$J$301,Reservas!$G$2:$G$301,Parámetros!$B$4,Reservas!$H$2:$H$301,10)</f>
        <v>0</v>
      </c>
      <c r="G13" s="18" t="n">
        <f aca="false">E13-F13</f>
        <v>0</v>
      </c>
      <c r="H13" s="18" t="n">
        <f aca="false">SUMIFS(Gastos!$D$2:$D$301,Gastos!$E$2:$E$301,Parámetros!$B$4,Gastos!$F$2:$F$301,10)</f>
        <v>0</v>
      </c>
      <c r="I13" s="18" t="n">
        <f aca="false">G13-H13</f>
        <v>0</v>
      </c>
      <c r="J13" s="18" t="n">
        <f aca="false">IF(C13=0,0,E13/C13)</f>
        <v>0</v>
      </c>
      <c r="K13" s="18" t="n">
        <f aca="false">IF(B13=0,0,E13/B13)</f>
        <v>0</v>
      </c>
    </row>
    <row r="14" customFormat="false" ht="15" hidden="false" customHeight="false" outlineLevel="0" collapsed="false">
      <c r="A14" s="15" t="s">
        <v>85</v>
      </c>
      <c r="B14" s="16" t="n">
        <f aca="false">DAY(DATE(Parámetros!$B$4,11+1,0))</f>
        <v>30</v>
      </c>
      <c r="C14" s="16" t="n">
        <f aca="false">SUMIFS(Reservas!$F$2:$F$301,Reservas!$G$2:$G$301,Parámetros!$B$4,Reservas!$H$2:$H$301,11)</f>
        <v>0</v>
      </c>
      <c r="D14" s="17" t="n">
        <f aca="false">IF(B14=0,0,C14/B14)</f>
        <v>0</v>
      </c>
      <c r="E14" s="18" t="n">
        <f aca="false">SUMIFS(Reservas!$D$2:$D$301,Reservas!$G$2:$G$301,Parámetros!$B$4,Reservas!$H$2:$H$301,11)</f>
        <v>0</v>
      </c>
      <c r="F14" s="18" t="n">
        <f aca="false">SUMIFS(Reservas!$J$2:$J$301,Reservas!$G$2:$G$301,Parámetros!$B$4,Reservas!$H$2:$H$301,11)</f>
        <v>0</v>
      </c>
      <c r="G14" s="18" t="n">
        <f aca="false">E14-F14</f>
        <v>0</v>
      </c>
      <c r="H14" s="18" t="n">
        <f aca="false">SUMIFS(Gastos!$D$2:$D$301,Gastos!$E$2:$E$301,Parámetros!$B$4,Gastos!$F$2:$F$301,11)</f>
        <v>0</v>
      </c>
      <c r="I14" s="18" t="n">
        <f aca="false">G14-H14</f>
        <v>0</v>
      </c>
      <c r="J14" s="18" t="n">
        <f aca="false">IF(C14=0,0,E14/C14)</f>
        <v>0</v>
      </c>
      <c r="K14" s="18" t="n">
        <f aca="false">IF(B14=0,0,E14/B14)</f>
        <v>0</v>
      </c>
    </row>
    <row r="15" customFormat="false" ht="15" hidden="false" customHeight="false" outlineLevel="0" collapsed="false">
      <c r="A15" s="15" t="s">
        <v>86</v>
      </c>
      <c r="B15" s="16" t="n">
        <f aca="false">DAY(DATE(Parámetros!$B$4,12+1,0))</f>
        <v>31</v>
      </c>
      <c r="C15" s="16" t="n">
        <f aca="false">SUMIFS(Reservas!$F$2:$F$301,Reservas!$G$2:$G$301,Parámetros!$B$4,Reservas!$H$2:$H$301,12)</f>
        <v>0</v>
      </c>
      <c r="D15" s="17" t="n">
        <f aca="false">IF(B15=0,0,C15/B15)</f>
        <v>0</v>
      </c>
      <c r="E15" s="18" t="n">
        <f aca="false">SUMIFS(Reservas!$D$2:$D$301,Reservas!$G$2:$G$301,Parámetros!$B$4,Reservas!$H$2:$H$301,12)</f>
        <v>0</v>
      </c>
      <c r="F15" s="18" t="n">
        <f aca="false">SUMIFS(Reservas!$J$2:$J$301,Reservas!$G$2:$G$301,Parámetros!$B$4,Reservas!$H$2:$H$301,12)</f>
        <v>0</v>
      </c>
      <c r="G15" s="18" t="n">
        <f aca="false">E15-F15</f>
        <v>0</v>
      </c>
      <c r="H15" s="18" t="n">
        <f aca="false">SUMIFS(Gastos!$D$2:$D$301,Gastos!$E$2:$E$301,Parámetros!$B$4,Gastos!$F$2:$F$301,12)</f>
        <v>0</v>
      </c>
      <c r="I15" s="18" t="n">
        <f aca="false">G15-H15</f>
        <v>0</v>
      </c>
      <c r="J15" s="18" t="n">
        <f aca="false">IF(C15=0,0,E15/C15)</f>
        <v>0</v>
      </c>
      <c r="K15" s="18" t="n">
        <f aca="false">IF(B15=0,0,E15/B15)</f>
        <v>0</v>
      </c>
    </row>
    <row r="16" customFormat="false" ht="15" hidden="false" customHeight="false" outlineLevel="0" collapsed="false">
      <c r="A16" s="19" t="s">
        <v>87</v>
      </c>
      <c r="B16" s="20" t="n">
        <f aca="false">SUM(B4:B15)</f>
        <v>365</v>
      </c>
      <c r="C16" s="20" t="n">
        <f aca="false">SUM(C4:C15)</f>
        <v>15</v>
      </c>
      <c r="D16" s="21" t="n">
        <f aca="false">IF(B16=0,0,C16/B16)</f>
        <v>0.0410958904109589</v>
      </c>
      <c r="E16" s="22" t="n">
        <f aca="false">SUM(E4:E15)</f>
        <v>1850</v>
      </c>
      <c r="F16" s="22" t="n">
        <f aca="false">SUM(F4:F15)</f>
        <v>167.45</v>
      </c>
      <c r="G16" s="22" t="n">
        <f aca="false">SUM(G4:G15)</f>
        <v>1682.55</v>
      </c>
      <c r="H16" s="22" t="n">
        <f aca="false">SUM(H4:H15)</f>
        <v>113.4</v>
      </c>
      <c r="I16" s="22" t="n">
        <f aca="false">SUM(I4:I15)</f>
        <v>1569.15</v>
      </c>
      <c r="J16" s="22" t="n">
        <f aca="false">IF(C16=0,0,E16/C16)</f>
        <v>123.333333333333</v>
      </c>
      <c r="K16" s="22" t="n">
        <f aca="false">IF(B16=0,0,E16/B16)</f>
        <v>5.06849315068493</v>
      </c>
    </row>
    <row r="17" customFormat="false" ht="15" hidden="false" customHeight="false" outlineLevel="0" collapsed="false">
      <c r="A17" s="10" t="s">
        <v>88</v>
      </c>
    </row>
    <row r="19" customFormat="false" ht="31.5" hidden="false" customHeight="true" outlineLevel="0" collapsed="false">
      <c r="A19" s="7" t="s">
        <v>22</v>
      </c>
      <c r="B19" s="7" t="s">
        <v>68</v>
      </c>
      <c r="C19" s="7" t="s">
        <v>69</v>
      </c>
      <c r="D19" s="7" t="s">
        <v>89</v>
      </c>
      <c r="E19" s="7" t="s">
        <v>90</v>
      </c>
    </row>
    <row r="20" customFormat="false" ht="15" hidden="false" customHeight="false" outlineLevel="0" collapsed="false">
      <c r="A20" s="23" t="str">
        <f aca="false">Parámetros!A7</f>
        <v>Airbnb</v>
      </c>
      <c r="B20" s="13" t="n">
        <f aca="false">SUMIFS(Reservas!$D$2:$D$301,Reservas!$C$2:$C$301,A20,Reservas!$G$2:$G$301,Parámetros!$B$4)</f>
        <v>620</v>
      </c>
      <c r="C20" s="13" t="n">
        <f aca="false">SUMIFS(Reservas!$J$2:$J$301,Reservas!$C$2:$C$301,A20,Reservas!$G$2:$G$301,Parámetros!$B$4)</f>
        <v>96.1</v>
      </c>
      <c r="D20" s="24" t="n">
        <f aca="false">IF($E$16=0,0,B20/$E$16)</f>
        <v>0.335135135135135</v>
      </c>
      <c r="E20" s="24" t="n">
        <f aca="false">IF(B20=0,0,C20/B20)</f>
        <v>0.155</v>
      </c>
    </row>
    <row r="21" customFormat="false" ht="15" hidden="false" customHeight="false" outlineLevel="0" collapsed="false">
      <c r="A21" s="23" t="str">
        <f aca="false">Parámetros!A8</f>
        <v>Booking.com</v>
      </c>
      <c r="B21" s="13" t="n">
        <f aca="false">SUMIFS(Reservas!$D$2:$D$301,Reservas!$C$2:$C$301,A21,Reservas!$G$2:$G$301,Parámetros!$B$4)</f>
        <v>390</v>
      </c>
      <c r="C21" s="13" t="n">
        <f aca="false">SUMIFS(Reservas!$J$2:$J$301,Reservas!$C$2:$C$301,A21,Reservas!$G$2:$G$301,Parámetros!$B$4)</f>
        <v>58.5</v>
      </c>
      <c r="D21" s="24" t="n">
        <f aca="false">IF($E$16=0,0,B21/$E$16)</f>
        <v>0.210810810810811</v>
      </c>
      <c r="E21" s="24" t="n">
        <f aca="false">IF(B21=0,0,C21/B21)</f>
        <v>0.15</v>
      </c>
    </row>
    <row r="22" customFormat="false" ht="15" hidden="false" customHeight="false" outlineLevel="0" collapsed="false">
      <c r="A22" s="23" t="str">
        <f aca="false">Parámetros!A9</f>
        <v>Directa (web propia / Gatavia)</v>
      </c>
      <c r="B22" s="13" t="n">
        <f aca="false">SUMIFS(Reservas!$D$2:$D$301,Reservas!$C$2:$C$301,A22,Reservas!$G$2:$G$301,Parámetros!$B$4)</f>
        <v>840</v>
      </c>
      <c r="C22" s="13" t="n">
        <f aca="false">SUMIFS(Reservas!$J$2:$J$301,Reservas!$C$2:$C$301,A22,Reservas!$G$2:$G$301,Parámetros!$B$4)</f>
        <v>12.85</v>
      </c>
      <c r="D22" s="24" t="n">
        <f aca="false">IF($E$16=0,0,B22/$E$16)</f>
        <v>0.454054054054054</v>
      </c>
      <c r="E22" s="24" t="n">
        <f aca="false">IF(B22=0,0,C22/B22)</f>
        <v>0.015297619047619</v>
      </c>
    </row>
    <row r="23" customFormat="false" ht="15" hidden="false" customHeight="false" outlineLevel="0" collapsed="false">
      <c r="A23" s="23" t="str">
        <f aca="false">Parámetros!A10</f>
        <v>Vrbo</v>
      </c>
      <c r="B23" s="13" t="n">
        <f aca="false">SUMIFS(Reservas!$D$2:$D$301,Reservas!$C$2:$C$301,A23,Reservas!$G$2:$G$301,Parámetros!$B$4)</f>
        <v>0</v>
      </c>
      <c r="C23" s="13" t="n">
        <f aca="false">SUMIFS(Reservas!$J$2:$J$301,Reservas!$C$2:$C$301,A23,Reservas!$G$2:$G$301,Parámetros!$B$4)</f>
        <v>0</v>
      </c>
      <c r="D23" s="24" t="n">
        <f aca="false">IF($E$16=0,0,B23/$E$16)</f>
        <v>0</v>
      </c>
      <c r="E23" s="24" t="n">
        <f aca="false">IF(B23=0,0,C23/B23)</f>
        <v>0</v>
      </c>
    </row>
    <row r="24" customFormat="false" ht="15" hidden="false" customHeight="false" outlineLevel="0" collapsed="false">
      <c r="A24" s="23" t="str">
        <f aca="false">Parámetros!A11</f>
        <v>Otro canal</v>
      </c>
      <c r="B24" s="13" t="n">
        <f aca="false">SUMIFS(Reservas!$D$2:$D$301,Reservas!$C$2:$C$301,A24,Reservas!$G$2:$G$301,Parámetros!$B$4)</f>
        <v>0</v>
      </c>
      <c r="C24" s="13" t="n">
        <f aca="false">SUMIFS(Reservas!$J$2:$J$301,Reservas!$C$2:$C$301,A24,Reservas!$G$2:$G$301,Parámetros!$B$4)</f>
        <v>0</v>
      </c>
      <c r="D24" s="24" t="n">
        <f aca="false">IF($E$16=0,0,B24/$E$16)</f>
        <v>0</v>
      </c>
      <c r="E24" s="24" t="n">
        <f aca="false">IF(B24=0,0,C24/B24)</f>
        <v>0</v>
      </c>
    </row>
    <row r="27" customFormat="false" ht="15" hidden="false" customHeight="false" outlineLevel="0" collapsed="false">
      <c r="A27" s="25" t="s">
        <v>91</v>
      </c>
    </row>
    <row r="28" customFormat="false" ht="15" hidden="false" customHeight="false" outlineLevel="0" collapsed="false">
      <c r="A28" s="5" t="s">
        <v>92</v>
      </c>
      <c r="B28" s="8" t="n">
        <v>0.2</v>
      </c>
    </row>
    <row r="29" customFormat="false" ht="15" hidden="false" customHeight="false" outlineLevel="0" collapsed="false">
      <c r="A29" s="5" t="s">
        <v>93</v>
      </c>
      <c r="B29" s="26" t="n">
        <f aca="false">B28*(C20+C21+C23+C24)</f>
        <v>30.92</v>
      </c>
    </row>
    <row r="30" customFormat="false" ht="15" hidden="false" customHeight="false" outlineLevel="0" collapsed="false">
      <c r="A30" s="5" t="s">
        <v>94</v>
      </c>
      <c r="B30" s="26" t="n">
        <f aca="false">B28*(B20+B21+B23+B24)*Parámetros!B9</f>
        <v>3.03</v>
      </c>
    </row>
    <row r="31" customFormat="false" ht="15" hidden="false" customHeight="false" outlineLevel="0" collapsed="false">
      <c r="A31" s="14" t="s">
        <v>95</v>
      </c>
      <c r="B31" s="27" t="n">
        <f aca="false">B29-B30</f>
        <v>27.89</v>
      </c>
    </row>
    <row r="32" customFormat="false" ht="15" hidden="false" customHeight="false" outlineLevel="0" collapsed="false">
      <c r="A32" s="10" t="s">
        <v>96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2026-10-29T15:16:36Z</dcterms:created>
  <dc:creator>openpyxl</dc:creator>
  <dc:description/>
  <dc:language>en-US</dc:language>
  <cp:lastModifiedBy/>
  <dcterms:modified xsi:type="dcterms:W3CDTF">2026-10-29T15:16:36Z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